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ORCAMENTO" sheetId="2" r:id="rId1"/>
  </sheets>
  <externalReferences>
    <externalReference r:id="rId2"/>
  </externalReferences>
  <definedNames>
    <definedName name="ACOMPANHAMENTO" hidden="1">IF(VALUE([1]MENU!$O$4)=2,"BM","PLE")</definedName>
    <definedName name="AUTOEVENTO" hidden="1">[1]CÁLCULO!$A$12</definedName>
    <definedName name="BDI.Opcao" hidden="1">[1]DADOS!$F$18</definedName>
    <definedName name="BDI.TipoObra" hidden="1">[1]BDI!$A$138:$A$146</definedName>
    <definedName name="BM.AFAcumulado" hidden="1">[1]BM!$R1</definedName>
    <definedName name="BM.AFAnterior" hidden="1">[1]BM!$Q1</definedName>
    <definedName name="BM.MaxMed" hidden="1">IF(RegimeExecucao="Global",1,[1]BM!$G1)</definedName>
    <definedName name="BM.MEDAcumulado" hidden="1">IF(COUNTIF([1]BM!$AB$13:$AM$13,BM.medicao)&gt;0,SUM(OFFSET([1]BM!$AB1,0,0,1,MATCH(BM.medicao,[1]BM!$AB$13:$AM$13,0))),0)</definedName>
    <definedName name="BM.MEDAnterior" hidden="1">IF(COUNTIF([1]BM!$AB$13:$AM$13,BM.medicao-1)&gt;0,SUM(OFFSET([1]BM!$AB1,0,0,1,MATCH(BM.medicao-1,[1]BM!$AB$13:$AM$13,0))),0)</definedName>
    <definedName name="BM.medicao" hidden="1">OFFSET([1]BM!$O$7,1,0)</definedName>
    <definedName name="BM.MinMed" hidden="1">IF(RegimeExecucao="Global",-1,-[1]BM!$G1)</definedName>
    <definedName name="CAIXA.Modo" hidden="1">[1]BM!$A$3</definedName>
    <definedName name="CÁLCULO.NúmeroDeEventos" hidden="1">IF(AUTOEVENTO&lt;&gt;"manual",MAX([1]CÁLCULO!$M$15:$M$248),MAX(OFFSET([1]EVENTOS!$C$14:$C$60,1,0)))</definedName>
    <definedName name="CÁLCULO.NúmeroDeFrentes" hidden="1">COLUMN([1]CÁLCULO!$AA$15)-COLUMN([1]CÁLCULO!$Q$15)</definedName>
    <definedName name="CÁLCULO.TotalAdmLocal" hidden="1">IF(AUTOEVENTO="manual",SUMIF([1]CÁLCULO!$M$15:$M$248,1,#REF!),0)</definedName>
    <definedName name="CRONO.LinhasNecessarias" hidden="1">COUNTIF([1]QCI!$B$13:$B$24,"Manual")+COUNTIF([1]QCI!$B$13:$B$24,"SemiAuto")+COUNT(ORÇAMENTO.ListaCrono)</definedName>
    <definedName name="CRONO.MaxParc" hidden="1">[1]CRONO!$G65536+[1]CRONO!A1</definedName>
    <definedName name="CRONO.NivelExibicao" hidden="1">[1]CRONO!$G$10</definedName>
    <definedName name="CRONOPLE.ValorDoEvento" hidden="1">SUMIF([1]CÁLCULO!$M$15:$M$248,[1]CRONOPLE!$B1,OFFSET([1]CÁLCULO!$AA$15:$AA$248,0,[1]CRONOPLE!A$12))</definedName>
    <definedName name="DESONERACAO" hidden="1">IF(OR(Import.Desoneracao="DESONERADO",Import.Desoneracao="SIM"),"SIM","NÃO")</definedName>
    <definedName name="EVENTOS.Lista" hidden="1">[1]EVENTOS!$C$15:OFFSET([1]EVENTOS!$C$60,-1,0)</definedName>
    <definedName name="EVENTOS.ListaValidacao" hidden="1">[1]EVENTOS!$B$15:OFFSET([1]EVENTOS!$B$60,-1,0)</definedName>
    <definedName name="Excel_BuiltIn_Database" hidden="1">TEXT(Import.DataBase,"mm-aaaa")</definedName>
    <definedName name="Import.Apelido" hidden="1">[1]DADOS!$F$16</definedName>
    <definedName name="Import.BMAFAcumulado" hidden="1">OFFSET([1]BM!$R$15,1,0):OFFSET([1]BM!$R$248,-1,0)</definedName>
    <definedName name="Import.CNPJ" hidden="1">[1]DADOS!$F$38</definedName>
    <definedName name="Import.Código" hidden="1">OFFSET(#REF!,1,0):OFFSET(#REF!,-1,0)</definedName>
    <definedName name="Import.Contrapartida" hidden="1">[1]DADOS!$F$10</definedName>
    <definedName name="Import.CPMaxPerc" hidden="1">[1]DADOS!$F$13</definedName>
    <definedName name="Import.CPMinAbsoluta" hidden="1">[1]DADOS!$F$12</definedName>
    <definedName name="Import.CPMinPerc" hidden="1">[1]DADOS!$F$11</definedName>
    <definedName name="Import.CR" hidden="1">[1]DADOS!$F$7</definedName>
    <definedName name="Import.CRONOPLE" hidden="1">OFFSET([1]CRONOPLE!$F$15,1,1):OFFSET([1]CRONOPLE!$AF$60,-1,-1)</definedName>
    <definedName name="Import.CTEF" hidden="1">[1]DADOS!$F$36</definedName>
    <definedName name="Import.CustoUnitário" hidden="1">OFFSET(#REF!,1,0):OFFSET(#REF!,-1,0)</definedName>
    <definedName name="Import.DataBase" hidden="1">OFFSET([1]DADOS!$G$19,0,-1)</definedName>
    <definedName name="Import.DataBaseLicit" hidden="1">OFFSET([1]DADOS!$G$40,0,-1)</definedName>
    <definedName name="Import.DataInicioObra" hidden="1">[1]DADOS!$F$46</definedName>
    <definedName name="Import.DescLote" hidden="1">[1]DADOS!$F$17</definedName>
    <definedName name="Import.Descrição" hidden="1">OFFSET(#REF!,1,0):OFFSET(#REF!,-1,0)</definedName>
    <definedName name="Import.Desoneracao" hidden="1">OFFSET([1]DADOS!$G$18,0,-1)</definedName>
    <definedName name="Import.empresa" hidden="1">[1]DADOS!$F$37</definedName>
    <definedName name="Import.Eventos.Nomes" hidden="1">OFFSET([1]EVENTOS!$D$15,1,0):OFFSET([1]EVENTOS!$D$60,-1,0)</definedName>
    <definedName name="Import.Fonte" hidden="1">OFFSET(#REF!,1,0):OFFSET(#REF!,-1,0)</definedName>
    <definedName name="Import.FrenteDeObra" hidden="1">[1]CÁLCULO!$Q$12:OFFSET([1]CÁLCULO!$AA$12,0,-1)</definedName>
    <definedName name="Import.Município" hidden="1">[1]DADOS!$F$6</definedName>
    <definedName name="Import.Nível" hidden="1">OFFSET(#REF!,1,0):OFFSET(#REF!,-1,0)</definedName>
    <definedName name="Import.OpcaoBDI" hidden="1">OFFSET(#REF!,1,0):OFFSET(#REF!,-1,0)</definedName>
    <definedName name="Import.ORÇAMENTO.DivRecurso" hidden="1">OFFSET(#REF!,1,0):OFFSET(#REF!,-1,0)</definedName>
    <definedName name="Import.ORÇAMENTO.Obs" hidden="1">#REF!</definedName>
    <definedName name="Import.PLE" hidden="1">OFFSET([1]PLE!$G$15,1,1):OFFSET([1]PLE!$AG$60,-1,-1)</definedName>
    <definedName name="Import.PLQ" hidden="1">OFFSET([1]CÁLCULO!$P$15,1,1):OFFSET([1]CÁLCULO!$AA$248,-1,-1)</definedName>
    <definedName name="Import.PLQ.MemCalc" hidden="1">OFFSET([1]CÁLCULO!$I$15,1,0):OFFSET([1]CÁLCULO!$I$248,-1,0)</definedName>
    <definedName name="Import.POArred" hidden="1">#REF!</definedName>
    <definedName name="Import.Proponente" hidden="1">[1]DADOS!$F$5</definedName>
    <definedName name="Import.QCI.Divisao" hidden="1">OFFSET([1]QCI!$V$13,1,0):OFFSET([1]QCI!$V$24,-1,0)</definedName>
    <definedName name="Import.QCI.ItemInv" hidden="1">OFFSET([1]QCI!$E$13,1,0):OFFSET([1]QCI!$E$24,-1,0)</definedName>
    <definedName name="Import.QCI.Qtde" hidden="1">OFFSET([1]QCI!$I$13,1,0):OFFSET([1]QCI!$I$24,-1,0)</definedName>
    <definedName name="Import.QCI.Situacao" hidden="1">OFFSET([1]QCI!$H$13,1,0):OFFSET([1]QCI!$H$24,-1,0)</definedName>
    <definedName name="Import.QCI.SubItemInv" hidden="1">OFFSET([1]QCI!$F$13,1,0):OFFSET([1]QCI!$F$24,-1,0)</definedName>
    <definedName name="Import.QCICP" hidden="1">OFFSET([1]QCI!$W$13,1,0):OFFSET([1]QCI!$W$24,-1,0)</definedName>
    <definedName name="Import.QCIDesc" hidden="1">OFFSET([1]QCI!$R$13,1,0):OFFSET([1]QCI!$R$24,-1,0)</definedName>
    <definedName name="Import.QCIInv" hidden="1">OFFSET([1]QCI!$U$13,1,0):OFFSET([1]QCI!$U$24,-1,0)</definedName>
    <definedName name="Import.QCILote" hidden="1">OFFSET([1]QCI!$T$13,1,0):OFFSET([1]QCI!$T$24,-1,0)</definedName>
    <definedName name="Import.QCIOutros" hidden="1">OFFSET([1]QCI!$X$13,1,0):OFFSET([1]QCI!$X$24,-1,0)</definedName>
    <definedName name="Import.Quantidade" hidden="1">OFFSET(#REF!,1,0):OFFSET(#REF!,-1,0)</definedName>
    <definedName name="import.recurso" hidden="1">[1]DADOS!$F$4</definedName>
    <definedName name="Import.RegimeExecução" hidden="1">OFFSET([1]DADOS!$G$39,0,-1)</definedName>
    <definedName name="Import.Repasse" hidden="1">[1]DADOS!$F$9</definedName>
    <definedName name="Import.RespFiscalização" hidden="1">[1]DADOS!$F$50:$F$53</definedName>
    <definedName name="Import.RespOrçamento" hidden="1">[1]DADOS!$F$22:$F$24</definedName>
    <definedName name="Import.SICONV" hidden="1">[1]DADOS!$F$8</definedName>
    <definedName name="Import.Unidade" hidden="1">OFFSET(#REF!,1,0):OFFSET(#REF!,-1,0)</definedName>
    <definedName name="Import.UnitarioLicitado" hidden="1">OFFSET(#REF!,1,0):OFFSET(#REF!,-1,0)</definedName>
    <definedName name="MENU.CRONO" hidden="1">OFFSET([1]CRONO!$T$11,1,0)</definedName>
    <definedName name="Objeto" hidden="1">[1]MENU!$J$1</definedName>
    <definedName name="ORÇAMENTO.BancoRef" hidden="1">#REF!</definedName>
    <definedName name="ORÇAMENTO.CodBarra" hidden="1">IF(ORÇAMENTO.Fonte="Sinapi",SUBSTITUTE(SUBSTITUTE(ORÇAMENTO.Codigo,"/00","/"),"/0","/"),ORÇAMENTO.Codigo)</definedName>
    <definedName name="ORÇAMENTO.Codigo" hidden="1">#REF!</definedName>
    <definedName name="ORÇAMENTO.ColunaLicit" hidden="1">#REF!</definedName>
    <definedName name="ORÇAMENTO.CopyFormat1" hidden="1">#REF!</definedName>
    <definedName name="ORÇAMENTO.CopyFormat2" hidden="1">#REF!</definedName>
    <definedName name="ORÇAMENTO.CustoUnitario" hidden="1">ROUND(#REF!,15-13*#REF!)</definedName>
    <definedName name="ORÇAMENTO.Descricao" hidden="1">#REF!</definedName>
    <definedName name="ORÇAMENTO.Filtro" hidden="1">#REF!</definedName>
    <definedName name="ORÇAMENTO.firstrow" hidden="1">#REF!</definedName>
    <definedName name="ORÇAMENTO.Fonte" hidden="1">#REF!</definedName>
    <definedName name="ORÇAMENTO.lastrow" hidden="1">#REF!</definedName>
    <definedName name="ORÇAMENTO.LinhaPadrão" hidden="1">#REF!</definedName>
    <definedName name="ORÇAMENTO.ListaCrono" hidden="1">OFFSET(#REF!,1,0):OFFSET(#REF!,-1,0)</definedName>
    <definedName name="ORÇAMENTO.MáximoListaCrono" hidden="1">MAX(ORÇAMENTO.ListaCrono)</definedName>
    <definedName name="ORÇAMENTO.Nivel" hidden="1">#REF!</definedName>
    <definedName name="ORÇAMENTO.OpcaoBDI" hidden="1">#REF!</definedName>
    <definedName name="ORÇAMENTO.PasteFormat1" hidden="1">OFFSET(#REF!,1,0):OFFSET(#REF!,-1,0)</definedName>
    <definedName name="ORÇAMENTO.PasteFormat2" hidden="1">OFFSET(#REF!,1,0):OFFSET(#REF!,-1,0)</definedName>
    <definedName name="ORÇAMENTO.PrecoUnitarioLicitado" hidden="1">#REF!</definedName>
    <definedName name="ORÇAMENTO.QuantBM" hidden="1">#REF!</definedName>
    <definedName name="ORÇAMENTO.RangeQuant" hidden="1">OFFSET(#REF!,1,0):OFFSET(#REF!,-1,0)</definedName>
    <definedName name="ORÇAMENTO.SumCPMANUAL" hidden="1">SUMIF(#REF!,"CP",#REF!)</definedName>
    <definedName name="ORÇAMENTO.SumINVMANUAL" hidden="1">SUMIF(#REF!,"RP",#REF!)+SUMIF(#REF!,"CP",#REF!)+SUMIF(#REF!,"OU",#REF!)</definedName>
    <definedName name="ORÇAMENTO.SumOUTROSMANUAL" hidden="1">SUMIF(#REF!,"OU",#REF!)</definedName>
    <definedName name="ORÇAMENTO.SumREPASSEMANUAL" hidden="1">ORÇAMENTO.SumINVMANUAL-ORÇAMENTO.SumCPMANUAL-ORÇAMENTO.SumOUTROSMANUAL</definedName>
    <definedName name="ORÇAMENTO.Unidade" hidden="1">#REF!</definedName>
    <definedName name="PLE.firstrow" hidden="1">[1]PLE!$A$15:$IV$15</definedName>
    <definedName name="PLE.lastrow" hidden="1">[1]PLE!$A$60:$IV$60</definedName>
    <definedName name="PLE.Medicao" hidden="1">[1]PLE!$J$9</definedName>
    <definedName name="PLE.ValorDoEvento" hidden="1">SUMIF([1]CÁLCULO!$M$15:$M$248,[1]PLE!$B1,OFFSET([1]CÁLCULO!$AA$15:$AA$248,0,[1]PLE!A$12))</definedName>
    <definedName name="PO.ValoresBDI" hidden="1">OFFSET(#REF!,1,0):OFFSET(#REF!,-1,0)</definedName>
    <definedName name="QCI.CPManual" hidden="1">ROUND([1]QCI!$W1,2)</definedName>
    <definedName name="QCI.DescManual" hidden="1">[1]QCI!$R1</definedName>
    <definedName name="QCI.Divisao" hidden="1">[1]QCI!$V1</definedName>
    <definedName name="QCI.ExisteManual" hidden="1">(COUNTIF([1]QCI!$B$13:$B$24,"Manual")+COUNTIF([1]QCI!$B$13:$B$24,"SemiAuto"))&gt;0</definedName>
    <definedName name="QCI.InvManual" hidden="1">ROUND([1]QCI!$U1,2)</definedName>
    <definedName name="QCI.ItemInvestimento" hidden="1">OFFSET([1]DADOS!$J$2,1,0,COUNTA([1]DADOS!$J$1:$J$65536)-1,1)</definedName>
    <definedName name="QCI.LoteManual" hidden="1">[1]QCI!$T1</definedName>
    <definedName name="QCI.MaxCPManual" hidden="1">[1]QCI!$O1-[1]QCI!$X1</definedName>
    <definedName name="QCI.MaxOUManual" hidden="1">[1]QCI!$O1-[1]QCI!$W1</definedName>
    <definedName name="QCI.OutrosManual" hidden="1">ROUND([1]QCI!$X1,2)</definedName>
    <definedName name="QCI.SubItemInvestimento" hidden="1">OFFSET([1]DADOS!$A$2,1,MATCH([1]QCI!$E1,[1]DADOS!$A$2:$IV$2,0)-1,INDEX([1]DADOS!$A$2:$IV$2,MATCH([1]QCI!$E1,[1]DADOS!$A$2:$IV$2,0)+1))</definedName>
    <definedName name="QCI.SumCPMANUAL" hidden="1">SUMIF([1]QCI!$B$13:$B$24,"Manual",[1]QCI!$AA$13:$AA$24)</definedName>
    <definedName name="QCI.SumINVMANUAL" hidden="1">SUMIF([1]QCI!$B$13:$B$24,"Manual",[1]QCI!$O$13:$O$24)</definedName>
    <definedName name="QCI.SumOUTROSMANUAL" hidden="1">SUMIF([1]QCI!$B$13:$B$24,"Manual",[1]QCI!$AB$13:$AB$24)</definedName>
    <definedName name="QCI.SumREPASSEMANUAL" hidden="1">QCI.SumINVMANUAL-QCI.CPManual-QCI.OutrosManual</definedName>
    <definedName name="REFERENCIA.Descricao" hidden="1">IF(ISNUMBER(#REF!),OFFSET(INDIRECT(ORÇAMENTO.BancoRef),#REF!-1,3,1),#REF!)</definedName>
    <definedName name="REFERENCIA.Desonerado" hidden="1">IF(ISNUMBER(#REF!),VALUE(OFFSET(INDIRECT(ORÇAMENTO.BancoRef),#REF!-1,5,1)),0)</definedName>
    <definedName name="REFERENCIA.NaoDesonerado" hidden="1">IF(ISNUMBER(#REF!),VALUE(OFFSET(INDIRECT(ORÇAMENTO.BancoRef),#REF!-1,6,1)),0)</definedName>
    <definedName name="REFERENCIA.Unidade" hidden="1">IF(ISNUMBER(#REF!),OFFSET(INDIRECT(ORÇAMENTO.BancoRef),#REF!-1,4,1),"-")</definedName>
    <definedName name="RegimeExecucao" hidden="1">IF(OR(Import.RegimeExecução="",Import.RegimeExecução="Empreitada por Preço Global",Import.RegimeExecução="Empreitada Integral"),"Global","Unitário")</definedName>
    <definedName name="RRE.MaxCPAcum" hidden="1">[1]RRE!$AD$26</definedName>
    <definedName name="RRE.MaxCPAnt" hidden="1">[1]RRE!$AC$26</definedName>
    <definedName name="RRE.MaxOUAcum" hidden="1">[1]RRE!$AD$27</definedName>
    <definedName name="RRE.MaxOUAnt" hidden="1">[1]RRE!$AC$27</definedName>
    <definedName name="RRE.Numero" hidden="1">OFFSET([1]RRE!$O$7,0,1)</definedName>
    <definedName name="RRE.VIMeta" hidden="1">[1]RRE!$L1</definedName>
    <definedName name="SENHAGT" hidden="1">"PM3CAIXA"</definedName>
    <definedName name="SomaAgrup" hidden="1">SUMIF(OFFSET(#REF!,1,0,#REF!),"S",OFFSET(#REF!,1,0,#REF!))</definedName>
    <definedName name="SomaAgrupBM" hidden="1">SUMIF(OFFSET([1]BM!$A1,1,0,[1]BM!$B1),"S",OFFSET([1]BM!A1,1,0,[1]BM!$B1))</definedName>
    <definedName name="TIPOORCAMENTO" hidden="1">IF(VALUE([1]MENU!$O$3)=2,"Licitado","Proposto")</definedName>
    <definedName name="Versao" hidden="1">[1]MENU!$J$2</definedName>
    <definedName name="VTOTAL1" hidden="1">ROUND(#REF!*#REF!,15-13*#REF!)</definedName>
    <definedName name="VTOTALBM" hidden="1">IF([1]BM!$I1=0,0,CHOOSE(MATCH(RegimeExecucao,{"Global","Unitário"},0),ROUND(ROUND([1]BM!#REF!,15-13*[1]BM!$A$9)/100*[1]BM!$I1,15-13*#REF!),ROUND(ROUND([1]BM!#REF!,15-13*[1]BM!$A$9)*ROUND([1]BM!$H1,15-13*#REF!),15-13*#REF!)))</definedName>
  </definedNames>
  <calcPr calcId="124519" fullCalcOnLoad="1"/>
</workbook>
</file>

<file path=xl/calcChain.xml><?xml version="1.0" encoding="utf-8"?>
<calcChain xmlns="http://schemas.openxmlformats.org/spreadsheetml/2006/main">
  <c r="V246" i="2"/>
  <c r="V245" s="1"/>
  <c r="V229"/>
  <c r="V228" s="1"/>
  <c r="V223"/>
  <c r="V214"/>
  <c r="V213" s="1"/>
  <c r="V199"/>
  <c r="V198" s="1"/>
  <c r="V194"/>
  <c r="V195"/>
  <c r="V127"/>
  <c r="V126" s="1"/>
  <c r="V99"/>
  <c r="V98" s="1"/>
  <c r="V91"/>
  <c r="V81"/>
  <c r="V78"/>
  <c r="V72"/>
  <c r="V65"/>
  <c r="V63"/>
  <c r="V59"/>
  <c r="V54"/>
  <c r="V46"/>
  <c r="V40"/>
  <c r="V35"/>
  <c r="V31"/>
  <c r="V29"/>
  <c r="V17"/>
  <c r="V16" l="1"/>
  <c r="V15" s="1"/>
  <c r="V39"/>
</calcChain>
</file>

<file path=xl/comments1.xml><?xml version="1.0" encoding="utf-8"?>
<comments xmlns="http://schemas.openxmlformats.org/spreadsheetml/2006/main">
  <authors>
    <author/>
  </authors>
  <commentList>
    <comment ref="AH7" authorId="0">
      <text>
        <r>
          <rPr>
            <b/>
            <sz val="9"/>
            <color indexed="8"/>
            <rFont val="Tahoma"/>
            <family val="2"/>
          </rPr>
          <t xml:space="preserve">QUANTIDADES:
</t>
        </r>
        <r>
          <rPr>
            <sz val="9"/>
            <color indexed="8"/>
            <rFont val="Tahoma"/>
            <family val="2"/>
          </rPr>
          <t>PREENCHA AS QUANTIDADES AQUI PARA ACOMPANHAMENTOS POR BM.</t>
        </r>
      </text>
    </comment>
    <comment ref="AJ7" authorId="0">
      <text>
        <r>
          <rPr>
            <b/>
            <sz val="9"/>
            <color indexed="8"/>
            <rFont val="Tahoma"/>
            <family val="2"/>
          </rPr>
          <t xml:space="preserve">PREÇO UNITÁRIO LICITADO:
</t>
        </r>
        <r>
          <rPr>
            <sz val="9"/>
            <color indexed="8"/>
            <rFont val="Tahoma"/>
            <family val="2"/>
          </rPr>
          <t>PREENCHA AQUI O PREÇO UNITÁRIO DA LICITAÇÃO.</t>
        </r>
      </text>
    </comment>
    <comment ref="W8" authorId="0">
      <text>
        <r>
          <rPr>
            <b/>
            <sz val="9"/>
            <color indexed="8"/>
            <rFont val="Tahoma"/>
            <family val="2"/>
          </rPr>
          <t xml:space="preserve">RECURSO:
</t>
        </r>
        <r>
          <rPr>
            <sz val="9"/>
            <color indexed="8"/>
            <rFont val="Tahoma"/>
            <family val="2"/>
          </rPr>
          <t>Selecione a composição do item do Orçamento no Investimento.
RA: Rateio proporcional entre Repasse e Contrapartida.
RP: 100% valor de Repasse.
CP: 100%  valor de Contrapartida.
OU: 100% valor "Outros".</t>
        </r>
      </text>
    </comment>
  </commentList>
</comments>
</file>

<file path=xl/sharedStrings.xml><?xml version="1.0" encoding="utf-8"?>
<sst xmlns="http://schemas.openxmlformats.org/spreadsheetml/2006/main" count="2332" uniqueCount="720">
  <si>
    <t>PO - PLANILHA ORÇAMENTÁRIA</t>
  </si>
  <si>
    <t>Grau de Sigilo</t>
  </si>
  <si>
    <t>LOTE</t>
  </si>
  <si>
    <t>Meta</t>
  </si>
  <si>
    <t>Nível 2</t>
  </si>
  <si>
    <t>Nível 3</t>
  </si>
  <si>
    <t>Nível 4</t>
  </si>
  <si>
    <t>Serviço</t>
  </si>
  <si>
    <t>#PUBLICO</t>
  </si>
  <si>
    <t>Nmax</t>
  </si>
  <si>
    <t>BDI 1</t>
  </si>
  <si>
    <t>BDI 2</t>
  </si>
  <si>
    <t>BDI 3</t>
  </si>
  <si>
    <t>Nº OPERAÇÃO</t>
  </si>
  <si>
    <t>Nº SICONV</t>
  </si>
  <si>
    <t>PROPONENTE / TOMADOR</t>
  </si>
  <si>
    <t>APELIDO DO EMPREENDIMENTO</t>
  </si>
  <si>
    <t>LOCALIDADE SINAPI</t>
  </si>
  <si>
    <t>DATA BASE</t>
  </si>
  <si>
    <t>Quantidade</t>
  </si>
  <si>
    <t>QUANTIDADES: ACOMP. POR BM</t>
  </si>
  <si>
    <t>PREÇO UNITÁRIO LICITADO</t>
  </si>
  <si>
    <t>RECURSO</t>
  </si>
  <si>
    <t>SGL RECURSO</t>
  </si>
  <si>
    <t>Valores não Arredondados</t>
  </si>
  <si>
    <t>↓</t>
  </si>
  <si>
    <t>Nível E</t>
  </si>
  <si>
    <t>Save Nivel</t>
  </si>
  <si>
    <t>Nível C</t>
  </si>
  <si>
    <t>Altura</t>
  </si>
  <si>
    <t>n1</t>
  </si>
  <si>
    <t>n2</t>
  </si>
  <si>
    <t>n3</t>
  </si>
  <si>
    <t>n4</t>
  </si>
  <si>
    <t>n5</t>
  </si>
  <si>
    <t>Czero</t>
  </si>
  <si>
    <t>Cnível</t>
  </si>
  <si>
    <t>Item</t>
  </si>
  <si>
    <t>Fonte</t>
  </si>
  <si>
    <t>Código</t>
  </si>
  <si>
    <t>Descrição</t>
  </si>
  <si>
    <t>Unidade</t>
  </si>
  <si>
    <t>Preço Unitário (com BDI) (R$)</t>
  </si>
  <si>
    <t>Preço Total
(R$)</t>
  </si>
  <si>
    <t>Contrapartida (R$)</t>
  </si>
  <si>
    <t>Outros (R$)</t>
  </si>
  <si>
    <t>Preço Total
Licit. (R$)</t>
  </si>
  <si>
    <t>Preço Unitário Edital (R$)</t>
  </si>
  <si>
    <t>SINAPI</t>
  </si>
  <si>
    <t>RA</t>
  </si>
  <si>
    <t>L</t>
  </si>
  <si>
    <t>AMPLIAÇÃO 11 SALAS E VESTIARIO  E.M.MARINA VIANNA DE CASTILHO</t>
  </si>
  <si>
    <t>-</t>
  </si>
  <si>
    <t>Serviços Preliminares</t>
  </si>
  <si>
    <t>SUDECAP</t>
  </si>
  <si>
    <t>01.03.02</t>
  </si>
  <si>
    <t>99059</t>
  </si>
  <si>
    <t>74220/1</t>
  </si>
  <si>
    <t>SETOP EDI</t>
  </si>
  <si>
    <t>ED-50151</t>
  </si>
  <si>
    <t>ED-50150</t>
  </si>
  <si>
    <t>ED-50139</t>
  </si>
  <si>
    <t>ED-50137</t>
  </si>
  <si>
    <t>01.29.01</t>
  </si>
  <si>
    <t>01.29.03</t>
  </si>
  <si>
    <t>SUDECAP-I</t>
  </si>
  <si>
    <t>95.01.01</t>
  </si>
  <si>
    <t>ED-51007</t>
  </si>
  <si>
    <t>Administração Local</t>
  </si>
  <si>
    <t>administração local 5%</t>
  </si>
  <si>
    <t>demolições</t>
  </si>
  <si>
    <t>ED-48445</t>
  </si>
  <si>
    <t>ED-48440</t>
  </si>
  <si>
    <t>ED-51125</t>
  </si>
  <si>
    <t>movimentação de terra</t>
  </si>
  <si>
    <t>89894</t>
  </si>
  <si>
    <t>ED-51124</t>
  </si>
  <si>
    <t>ED-51096</t>
  </si>
  <si>
    <t>FUNDAÇÃO E ESTRUTURA</t>
  </si>
  <si>
    <t>83738</t>
  </si>
  <si>
    <t>ESTACA</t>
  </si>
  <si>
    <t>M2</t>
  </si>
  <si>
    <t>90884</t>
  </si>
  <si>
    <t>ED-49751</t>
  </si>
  <si>
    <t>95602</t>
  </si>
  <si>
    <t>ED-49812</t>
  </si>
  <si>
    <t>40.22.30</t>
  </si>
  <si>
    <t>BLOCO E VIGA BALDRAME</t>
  </si>
  <si>
    <t>96527</t>
  </si>
  <si>
    <t>96534</t>
  </si>
  <si>
    <t>93382</t>
  </si>
  <si>
    <t>96619</t>
  </si>
  <si>
    <t>94097</t>
  </si>
  <si>
    <t>96557</t>
  </si>
  <si>
    <t>ESTRUTURA cintas , pilares, laje</t>
  </si>
  <si>
    <t>92433</t>
  </si>
  <si>
    <t>92720</t>
  </si>
  <si>
    <t>ED-50848</t>
  </si>
  <si>
    <t>ALVENARIA</t>
  </si>
  <si>
    <t>ED-48231</t>
  </si>
  <si>
    <t>93187</t>
  </si>
  <si>
    <t>93188</t>
  </si>
  <si>
    <t>IMPERMEABILIZAÇÃO</t>
  </si>
  <si>
    <t>74106/1</t>
  </si>
  <si>
    <t>COBERTURA</t>
  </si>
  <si>
    <t>ED-49669</t>
  </si>
  <si>
    <t>ED-50492</t>
  </si>
  <si>
    <t>94201</t>
  </si>
  <si>
    <t>94221</t>
  </si>
  <si>
    <t>94228</t>
  </si>
  <si>
    <t>ED-50668</t>
  </si>
  <si>
    <t>ESQUADRIAS</t>
  </si>
  <si>
    <t>94560</t>
  </si>
  <si>
    <t>94559</t>
  </si>
  <si>
    <t>ED-51157</t>
  </si>
  <si>
    <t>73933/4</t>
  </si>
  <si>
    <t>40.70.24</t>
  </si>
  <si>
    <t>REVESTIMENTO</t>
  </si>
  <si>
    <t>87894</t>
  </si>
  <si>
    <t>ED-50761</t>
  </si>
  <si>
    <t>PISO</t>
  </si>
  <si>
    <t>94997</t>
  </si>
  <si>
    <t>ED-50568</t>
  </si>
  <si>
    <t>SETOP ROD</t>
  </si>
  <si>
    <t>RO-41614</t>
  </si>
  <si>
    <t>ED-50611</t>
  </si>
  <si>
    <t>ED-50783</t>
  </si>
  <si>
    <t>98689</t>
  </si>
  <si>
    <t>87251</t>
  </si>
  <si>
    <t>88649</t>
  </si>
  <si>
    <t>ED-50997</t>
  </si>
  <si>
    <t>PINTURA</t>
  </si>
  <si>
    <t>ED-50474</t>
  </si>
  <si>
    <t>ED-50476</t>
  </si>
  <si>
    <t>88489</t>
  </si>
  <si>
    <t>88488</t>
  </si>
  <si>
    <t>79464</t>
  </si>
  <si>
    <t>87273</t>
  </si>
  <si>
    <t>40.70.25</t>
  </si>
  <si>
    <t xml:space="preserve"> ELETRICA</t>
  </si>
  <si>
    <t>ELETRICA</t>
  </si>
  <si>
    <t>ED-49435</t>
  </si>
  <si>
    <t>11.14.20</t>
  </si>
  <si>
    <t>11.14.22</t>
  </si>
  <si>
    <t>9535</t>
  </si>
  <si>
    <t>ED-48946</t>
  </si>
  <si>
    <t>ED-48971</t>
  </si>
  <si>
    <t>ED-48951</t>
  </si>
  <si>
    <t>ED-48961</t>
  </si>
  <si>
    <t>10.70.05</t>
  </si>
  <si>
    <t>ED-49346</t>
  </si>
  <si>
    <t>ED-49348</t>
  </si>
  <si>
    <t>ED-49365</t>
  </si>
  <si>
    <t>92000</t>
  </si>
  <si>
    <t>91992</t>
  </si>
  <si>
    <t>93671</t>
  </si>
  <si>
    <t>93667</t>
  </si>
  <si>
    <t>93668</t>
  </si>
  <si>
    <t>93669</t>
  </si>
  <si>
    <t>11.20.02</t>
  </si>
  <si>
    <t>91857</t>
  </si>
  <si>
    <t>91855</t>
  </si>
  <si>
    <t>ED-7251</t>
  </si>
  <si>
    <t>97586</t>
  </si>
  <si>
    <t>74131/4</t>
  </si>
  <si>
    <t>ED-49501</t>
  </si>
  <si>
    <t>ED-49502</t>
  </si>
  <si>
    <t>HIDRAULICA</t>
  </si>
  <si>
    <t>INSTALAÇÕES HIDROSSANITÁRIAS</t>
  </si>
  <si>
    <t>ED-49936</t>
  </si>
  <si>
    <t>95472</t>
  </si>
  <si>
    <t>10.41.04</t>
  </si>
  <si>
    <t>10.41.06</t>
  </si>
  <si>
    <t>ED-49999</t>
  </si>
  <si>
    <t>ED-50000</t>
  </si>
  <si>
    <t>94783</t>
  </si>
  <si>
    <t>94703</t>
  </si>
  <si>
    <t>94740</t>
  </si>
  <si>
    <t>ED-50303</t>
  </si>
  <si>
    <t>ED-50018</t>
  </si>
  <si>
    <t>ED-50019</t>
  </si>
  <si>
    <t>74166/1</t>
  </si>
  <si>
    <t>ED-50014</t>
  </si>
  <si>
    <t>ED-50015</t>
  </si>
  <si>
    <t>ED-50279</t>
  </si>
  <si>
    <t>Composição</t>
  </si>
  <si>
    <t>CP-02</t>
  </si>
  <si>
    <t xml:space="preserve">BANCADA EM GRANITO CINZA ANDORINHA E = 3 CM, APOIADA EM CONSOLE DE METALON 20 X 30 MM, COM 8 ABERTURAS PARA ENCAIXE DE CUBA DE EMBUTIR </t>
  </si>
  <si>
    <t>89748</t>
  </si>
  <si>
    <t>89728</t>
  </si>
  <si>
    <t>89726</t>
  </si>
  <si>
    <t>89731</t>
  </si>
  <si>
    <t>89724</t>
  </si>
  <si>
    <t>89861</t>
  </si>
  <si>
    <t>89783</t>
  </si>
  <si>
    <t>89778</t>
  </si>
  <si>
    <t>10.10.04</t>
  </si>
  <si>
    <t>ED-50029</t>
  </si>
  <si>
    <t>ED-50034</t>
  </si>
  <si>
    <t>ED-50027</t>
  </si>
  <si>
    <t>ED-50028</t>
  </si>
  <si>
    <t>89784</t>
  </si>
  <si>
    <t>ED-50038</t>
  </si>
  <si>
    <t>89520</t>
  </si>
  <si>
    <t>89518</t>
  </si>
  <si>
    <t>89522</t>
  </si>
  <si>
    <t>10.48.40</t>
  </si>
  <si>
    <t>10.48.42</t>
  </si>
  <si>
    <t>ED-50036</t>
  </si>
  <si>
    <t>ED-50037</t>
  </si>
  <si>
    <t>89786</t>
  </si>
  <si>
    <t>86906</t>
  </si>
  <si>
    <t>ED-49974</t>
  </si>
  <si>
    <t>ED-50002</t>
  </si>
  <si>
    <t>86886</t>
  </si>
  <si>
    <t>94704</t>
  </si>
  <si>
    <t>95141</t>
  </si>
  <si>
    <t>94786</t>
  </si>
  <si>
    <t>94658</t>
  </si>
  <si>
    <t>96662</t>
  </si>
  <si>
    <t>90375</t>
  </si>
  <si>
    <t>89408</t>
  </si>
  <si>
    <t>94676</t>
  </si>
  <si>
    <t>89542</t>
  </si>
  <si>
    <t>ED-50020</t>
  </si>
  <si>
    <t>ED-50021</t>
  </si>
  <si>
    <t>89400</t>
  </si>
  <si>
    <t>13.40.59</t>
  </si>
  <si>
    <t>13.40.56</t>
  </si>
  <si>
    <t>ED-48164</t>
  </si>
  <si>
    <t>ED-48533</t>
  </si>
  <si>
    <t>13.40.65</t>
  </si>
  <si>
    <t>95547</t>
  </si>
  <si>
    <t>ED-48183</t>
  </si>
  <si>
    <t>DRENAGEM</t>
  </si>
  <si>
    <t>drenagem agua pluvial</t>
  </si>
  <si>
    <t>ED-49171</t>
  </si>
  <si>
    <t>ED-48554</t>
  </si>
  <si>
    <t>MURO</t>
  </si>
  <si>
    <t>MURO DIVISORIO</t>
  </si>
  <si>
    <t>ED-50982</t>
  </si>
  <si>
    <t>04.01.05</t>
  </si>
  <si>
    <t>96617</t>
  </si>
  <si>
    <t>94098</t>
  </si>
  <si>
    <t>89483</t>
  </si>
  <si>
    <t>ED-50730</t>
  </si>
  <si>
    <t>21.12.01</t>
  </si>
  <si>
    <t>19.31.09</t>
  </si>
  <si>
    <t>PAISAGISMO</t>
  </si>
  <si>
    <t>21.30.06</t>
  </si>
  <si>
    <t>98527</t>
  </si>
  <si>
    <t>21.33.02</t>
  </si>
  <si>
    <t>ED-50432</t>
  </si>
  <si>
    <t>ED-48360</t>
  </si>
  <si>
    <t>21.33.04</t>
  </si>
  <si>
    <t>21.33.05</t>
  </si>
  <si>
    <t>21.33.03</t>
  </si>
  <si>
    <t xml:space="preserve">rampa </t>
  </si>
  <si>
    <t>94996</t>
  </si>
  <si>
    <t>ED-50936</t>
  </si>
  <si>
    <t>99839</t>
  </si>
  <si>
    <t xml:space="preserve">cobertura </t>
  </si>
  <si>
    <t>ACESSO À QUADRA</t>
  </si>
  <si>
    <t>92577</t>
  </si>
  <si>
    <t>ED-50497</t>
  </si>
  <si>
    <t>94227</t>
  </si>
  <si>
    <t>73970/1</t>
  </si>
  <si>
    <t>CP-03</t>
  </si>
  <si>
    <t>PAR DE CHUMBADOR DE AÇO, DIAMETRO 5/8'', COMPRIMENTO 6'' COM PORCA</t>
  </si>
  <si>
    <t>U</t>
  </si>
  <si>
    <t>LIMPEZA</t>
  </si>
  <si>
    <t>LIMpeza final de obra</t>
  </si>
  <si>
    <t>ED-50266</t>
  </si>
  <si>
    <t>Encargos sociais:</t>
  </si>
  <si>
    <t>Para elaboração deste orçamento, foram utilizados os encargos sociais do SINAPI para a Unidade da Federação indicada.</t>
  </si>
  <si>
    <t>Observações:</t>
  </si>
  <si>
    <t>O orçamento também foi feito com base naa tabela SETOP leste 01/2018</t>
  </si>
  <si>
    <t>Siglas da Composição do Investimento: RA - Rateio proporcional entre Repasse e Contrapartida; RP - 100% Repasse; CP - 100% Contrapartida; OU - 100% Outros.</t>
  </si>
  <si>
    <t>Local</t>
  </si>
  <si>
    <t>Responsável Técnico</t>
  </si>
  <si>
    <t>Nome:</t>
  </si>
  <si>
    <t>CREA/CAU:</t>
  </si>
  <si>
    <t>Data</t>
  </si>
  <si>
    <t>ART/RRT:</t>
  </si>
  <si>
    <t>Orçamento Base para Licitação - OGU</t>
  </si>
  <si>
    <t>E.M.MARINA VIANNA DE CASTILHO</t>
  </si>
  <si>
    <t>DESCRIÇÃO DO LOTE</t>
  </si>
  <si>
    <t>MUNICÍPIO / UF</t>
  </si>
  <si>
    <t>'[Referência 05-2019.xls]Banco'!$a5:$a$65536</t>
  </si>
  <si>
    <t>BELO HORIZONTE</t>
  </si>
  <si>
    <t>05-19 (N DES.)</t>
  </si>
  <si>
    <t>AMPLIAÇÃO DE 11 SALAS E VESTIARIOS</t>
  </si>
  <si>
    <t>SANTA LUZIA/MG</t>
  </si>
  <si>
    <t>22,47%</t>
  </si>
  <si>
    <t>0,00%</t>
  </si>
  <si>
    <t>'[Referência 05-2019.xls]Banco'!$d$3</t>
  </si>
  <si>
    <t>Custo Unitário (sem BDI) (R$)</t>
  </si>
  <si>
    <t>BDI
(%)</t>
  </si>
  <si>
    <t>S</t>
  </si>
  <si>
    <t/>
  </si>
  <si>
    <t>(Sem Código)</t>
  </si>
  <si>
    <t>1.</t>
  </si>
  <si>
    <t>1.1.</t>
  </si>
  <si>
    <t>1.1.1.</t>
  </si>
  <si>
    <t>PLACA DE OBRA EM LONA IMPRESSÃO DIGITAL P. SUDECAP</t>
  </si>
  <si>
    <t>1.1.2.</t>
  </si>
  <si>
    <t>LOCACAO CONVENCIONAL DE OBRA, UTILIZANDO GABARITO DE TÁBUAS CORRIDAS PONTALETADAS A CADA 2,00M -  2 UTILIZAÇÕES. AF_10/2018</t>
  </si>
  <si>
    <t>M</t>
  </si>
  <si>
    <t>1.1.3.</t>
  </si>
  <si>
    <t>TAPUME DE CHAPA DE MADEIRA COMPENSADA, E= 6MM, COM PINTURA A CAL E REAPROVEITAMENTO DE 2X</t>
  </si>
  <si>
    <t>1.1.4.</t>
  </si>
  <si>
    <t>LIGAÇÃO PROVISÓRIA DE LUZ E FORÇA-PADRÃO PROVISÓRIO 30KVA</t>
  </si>
  <si>
    <t>1.1.5.</t>
  </si>
  <si>
    <t>LIGAÇÃO PREDIAL DE ÁGUA 1/2" CAVALETE SIMPLES - COPASA</t>
  </si>
  <si>
    <t>1.1.6.</t>
  </si>
  <si>
    <t>CONTAINER (6,0X2,3X2,5M) COM ISOLAMENTO TÉRMICO - ESCRITÓRIO COM AR CONDICIONADO E SANITÁRIO COMPLETO</t>
  </si>
  <si>
    <t>MÊS</t>
  </si>
  <si>
    <t>1.1.7.</t>
  </si>
  <si>
    <t>MOBILIZAÇÃO E DESMOBILIZAÇÃO DE CONTAINER, INCLUSIVE INSTALAÇÃO E TRANSPORTE COM CAMINHÃO GUINDAUTO (MUNCK)</t>
  </si>
  <si>
    <t>UN</t>
  </si>
  <si>
    <t>1.1.8.</t>
  </si>
  <si>
    <t>ANDAIME FACHADEIRO INCLUSIVE FORRO METALICO</t>
  </si>
  <si>
    <t>M2MES</t>
  </si>
  <si>
    <t>1.1.9.</t>
  </si>
  <si>
    <t>MONTAGEM E DSMONTAGEM DE ANDAIME FACHADEIRO</t>
  </si>
  <si>
    <t>1.1.10.</t>
  </si>
  <si>
    <t>MOBILIZACAO, INSTALAÇÃO E DESMOBILIZAÇÃO SONDAGEM PERCUSSÃO 2 1/2"</t>
  </si>
  <si>
    <t>VB</t>
  </si>
  <si>
    <t>1.1.11.</t>
  </si>
  <si>
    <t>SONDAGEM A PERCUSSÃO D = 2 1/2" COM MEDIDA DE SPT (FATURAMENTO MÍNIMO = 30 M)</t>
  </si>
  <si>
    <t>1.2.</t>
  </si>
  <si>
    <t>1.2.1.</t>
  </si>
  <si>
    <t>1.3.</t>
  </si>
  <si>
    <t>1.3.1.</t>
  </si>
  <si>
    <t>DEMOLIÇÃO DE CONCRETO ARMADO - COM EQUIPAMENTO PNEUMÁTICO, INCLUSIVE AFASTAMENTO</t>
  </si>
  <si>
    <t>M3</t>
  </si>
  <si>
    <t>1.3.2.</t>
  </si>
  <si>
    <t>DEMOLIÇÃO DE CONCRETO SIMPLES-MANUAL, INCLUSIVE AFASTAMENTO</t>
  </si>
  <si>
    <t>1.3.3.</t>
  </si>
  <si>
    <t>TRANSPORTE DE MATERIAL DEMOLIDO EM CAÇAMBA</t>
  </si>
  <si>
    <t>1.4.</t>
  </si>
  <si>
    <t>1.4.1.</t>
  </si>
  <si>
    <t>ESCAVAÇÃO VERTICAL A CÉU ABERTO, INCLUINDO CARGA, DESCARGA E TRANSPORTE, EM SOLO DE 1ª CATEGORIA COM ESCAVADEIRA HIDRÁULICA (CAÇAMBA: 0,8 M³ / 111 HP), FROTA DE 6 CAMINHÕES BASCULANTES DE 14 M³, DMT DE 4 KM E VELOCIDADE MÉDIA 22 KM/H. AF_12/2013</t>
  </si>
  <si>
    <t>1.4.2.</t>
  </si>
  <si>
    <t>REGULARIZAÇÃO E COMPACTAÇÃO DE TERRENO COM ROLO VIBRATÓRIO</t>
  </si>
  <si>
    <t>1.4.3.</t>
  </si>
  <si>
    <t>ATERRO COMPACTADO COM PLACA VIBRATÓRIA</t>
  </si>
  <si>
    <t>2.</t>
  </si>
  <si>
    <t>2.1.</t>
  </si>
  <si>
    <t>2.1.1.</t>
  </si>
  <si>
    <t>ESTACA ESCAVADA MECANICAMENTE, SEM FLUIDO ESTABILIZANTE, COM 40 CM DE DIÂMETRO, ACIMA DE 9 M ATÉ 15 M DE COMPRIMENTO, CONCRETO LANÇADO POR CAMINHÃO BETONEIRA (EXCLUSIVE MOBILIZAÇÃO E DESMOBILIZAÇÃO). AF_02/2015</t>
  </si>
  <si>
    <t>2.1.2.</t>
  </si>
  <si>
    <t>MOBILIZAÇÃO E DESMOBILIZAÇÃO DE EQUIPAMENTO PARA BROCA TRADO DMT DE 50,1 A 100 KM</t>
  </si>
  <si>
    <t>2.1.3.</t>
  </si>
  <si>
    <t>ARRASAMENTO MECANICO DE ESTACA DE CONCRETO ARMADO, DIAMETROS DE 41 CM A 60 CM. AF_11/2016</t>
  </si>
  <si>
    <t>2.1.4.</t>
  </si>
  <si>
    <t xml:space="preserve">LASTRO DE CONCRETO MAGRO, INCLUSIVE TRANSPORTE, LANÇAMENTO E ADENSAMENTO </t>
  </si>
  <si>
    <t>2.1.5.</t>
  </si>
  <si>
    <t>ACO CA-50  E CA-60 - CORTE, DOBRAMENTO E COLOCACAO</t>
  </si>
  <si>
    <t>KG</t>
  </si>
  <si>
    <t>2.2.</t>
  </si>
  <si>
    <t>2.2.1.</t>
  </si>
  <si>
    <t>ESCAVAÇÃO MANUAL DE VALA PARA VIGA BALDRAME, COM PREVISÃO DE FÔRMA. AF_06/2017</t>
  </si>
  <si>
    <t>2.2.2.</t>
  </si>
  <si>
    <t>FABRICAÇÃO, MONTAGEM E DESMONTAGEM DE FÔRMA PARA BLOCO DE COROAMENTO, EM MADEIRA SERRADA, E=25 MM, 4 UTILIZAÇÕES. AF_06/2017</t>
  </si>
  <si>
    <t>2.2.3.</t>
  </si>
  <si>
    <t>2.2.4.</t>
  </si>
  <si>
    <t>REATERRO MANUAL DE VALAS COM COMPACTAÇÃO MECANIZADA. AF_04/2016</t>
  </si>
  <si>
    <t>2.2.5.</t>
  </si>
  <si>
    <t>LASTRO DE CONCRETO MAGRO, APLICADO EM BLOCOS DE COROAMENTO OU SAPATAS, ESPESSURA DE 5 CM. AF_08/2017</t>
  </si>
  <si>
    <t>2.2.6.</t>
  </si>
  <si>
    <t>PREPARO DE FUNDO DE VALA COM LARGURA MENOR QUE 1,5 M, EM LOCAL COM NÍVEL BAIXO DE INTERFERÊNCIA. AF_06/2016</t>
  </si>
  <si>
    <t>2.2.7.</t>
  </si>
  <si>
    <t>CONCRETAGEM DE BLOCOS DE COROAMENTO E VIGAS BALDRAMES, FCK 30 MPA, COM USO DE BOMBA  LANÇAMENTO, ADENSAMENTO E ACABAMENTO. AF_06/2017</t>
  </si>
  <si>
    <t>2.3.</t>
  </si>
  <si>
    <t>2.3.1.</t>
  </si>
  <si>
    <t>MONTAGEM E DESMONTAGEM DE FÔRMA DE PILARES RETANGULARES E ESTRUTURAS SIMILARES COM ÁREA MÉDIA DAS SEÇÕES MAIOR QUE 0,25 M², PÉ-DIREITO DUPLO, EM CHAPA DE MADEIRA COMPENSADA PLASTIFICADA, 10 UTILIZAÇÕES. AF_12/2015</t>
  </si>
  <si>
    <t>2.3.2.</t>
  </si>
  <si>
    <t>2.3.3.</t>
  </si>
  <si>
    <t>CONCRETAGEM DE PILARES, FCK = 25 MPA, COM USO DE BOMBA EM EDIFICAÇÃO COM SEÇÃO MÉDIA DE PILARES MENOR OU IGUAL A 0,25 M² - LANÇAMENTO, ADENSAMENTO E ACABAMENTO. AF_12/2015</t>
  </si>
  <si>
    <t>2.3.4.</t>
  </si>
  <si>
    <t>LAJE 10 CM MACIÇA DE CONCRETO 20 MPA, COM ARMAÇÃO, FORMA RESINADA, ESCORAMENTO E DESFORMA</t>
  </si>
  <si>
    <t>2.4.</t>
  </si>
  <si>
    <t>2.4.1.</t>
  </si>
  <si>
    <t>ALVENARIA DE VEDAÇÃO COM TIJOLO CERÂMICO FURADO, ESP. 9CM, PARA REVESTIMENTO, INCLUSIVE ARGAMASSA PARA ASSENTAMENTO</t>
  </si>
  <si>
    <t>2.4.2.</t>
  </si>
  <si>
    <t>VERGA MOLDADA IN LOCO EM CONCRETO PARA JANELAS COM MAIS DE 1,5 M DE VÃO. AF_03/2016</t>
  </si>
  <si>
    <t>2.4.3.</t>
  </si>
  <si>
    <t>VERGA MOLDADA IN LOCO EM CONCRETO PARA PORTAS COM ATÉ 1,5 M DE VÃO. AF_03/2016</t>
  </si>
  <si>
    <t>2.5.</t>
  </si>
  <si>
    <t>2.5.1.</t>
  </si>
  <si>
    <t>IMPERMEABILIZACAO DE ESTRUTURAS ENTERRADAS, COM TINTA ASFALTICA, DUAS DEMAOS.</t>
  </si>
  <si>
    <t>2.6.</t>
  </si>
  <si>
    <t>2.6.1.</t>
  </si>
  <si>
    <t>FORNECIMENTO, FABRICAÇÃO, TRANSPORTE E MONTAGEM DE ESTRUTURA METÁLICA PARA TELHADO SOBRE LAJE PARA TELHAS CERÂMICAS, INCLUSIVE PINTURA PRIMER</t>
  </si>
  <si>
    <t>2.6.2.</t>
  </si>
  <si>
    <t>PINTURA ESMALTE EM ESTRUTURA DE AÇO CARBONO, DUAS (2) DEMÃOS, EXCLUSIVE FUNDO ANTICORROSIVO</t>
  </si>
  <si>
    <t>2.6.3.</t>
  </si>
  <si>
    <t>TELHAMENTO COM TELHA CERÂMICA CAPA-CANAL, TIPO COLONIAL, COM ATÉ 2 ÁGUAS, INCLUSO TRANSPORTE VERTICAL. AF_06/2016</t>
  </si>
  <si>
    <t>2.6.4.</t>
  </si>
  <si>
    <t>CUMEEIRA PARA TELHA CERÂMICA EMBOÇADA COM ARGAMASSA TRAÇO 1:2:9 (CIMENTO, CAL E AREIA) PARA TELHADOS COM ATÉ 2 ÁGUAS, INCLUSO TRANSPORTE VERTICAL. AF_06/2016</t>
  </si>
  <si>
    <t>2.6.5.</t>
  </si>
  <si>
    <t>CALHA EM CHAPA DE AÇO GALVANIZADO NÚMERO 24, DESENVOLVIMENTO DE 50 CM, INCLUSO TRANSPORTE VERTICAL. AF_06/2016</t>
  </si>
  <si>
    <t>2.6.6.</t>
  </si>
  <si>
    <t>CONDUTOR DE AP DO TELHADO EM TUBO PVC ESGOTO, INCLUSIVE CONEXÕES E SUPORTES, 100 MM</t>
  </si>
  <si>
    <t>2.7.</t>
  </si>
  <si>
    <t>2.7.1.</t>
  </si>
  <si>
    <t>JANELA DE AÇO DE CORRER, 2 FOLHAS, FIXAÇÃO COM ARGAMASSA, COM VIDROS, PADRONIZADA. AF_07/2016</t>
  </si>
  <si>
    <t>2.7.2.</t>
  </si>
  <si>
    <t>JANELA DE AÇO BASCULANTE, FIXAÇÃO COM ARGAMASSA, SEM VIDROS, PADRONIZADA. AF_07/2016</t>
  </si>
  <si>
    <t>2.7.3.</t>
  </si>
  <si>
    <t>VIDRO COMUM LISO INCOLOR, ESP. 6MM, INCLUSIVE FIXAÇÃO E VEDAÇÃO COM GUARNIÇÃO/GAXETA DE BORRACHA NEOPREME, FORNECIMENTO E INSTALAÇÃO, EXCLUSIVE CAIXILHO/PERFIL</t>
  </si>
  <si>
    <t>2.7.4.</t>
  </si>
  <si>
    <t>PORTA DE FERRO DE ABRIR TIPO BARRA CHATA, COM REQUADRO E GUARNICAO COMPLETA</t>
  </si>
  <si>
    <t>2.7.5.</t>
  </si>
  <si>
    <t>PINTURA OLEO C/ 1 DEMÃO DE ZARCÃO SOBRE SERRALHERIA</t>
  </si>
  <si>
    <t>2.8.</t>
  </si>
  <si>
    <t>2.8.1.</t>
  </si>
  <si>
    <t>CHAPISCO APLICADO EM ALVENARIA (SEM PRESENÇA DE VÃOS) E ESTRUTURAS DE CONCRETO DE FACHADA, COM COLHER DE PEDREIRO.  ARGAMASSA TRAÇO 1:3 COM PREPARO EM BETONEIRA 400L. AF_06/2014</t>
  </si>
  <si>
    <t>2.8.2.</t>
  </si>
  <si>
    <t>REBOCO COM ARGAMASSA, TRAÇO 1:2:8 (CIMENTO, CAL E AREIA), ESP. 20MM, APLICAÇÃO MANUAL, PREPARO MECÂNICO</t>
  </si>
  <si>
    <t>2.9.</t>
  </si>
  <si>
    <t>2.9.1.</t>
  </si>
  <si>
    <t>EXECUÇÃO DE PASSEIO (CALÇADA) OU PISO DE CONCRETO COM CONCRETO MOLDADO IN LOCO, USINADO, ACABAMENTO CONVENCIONAL, ESPESSURA 10 CM, ARMADO. AF_07/2016</t>
  </si>
  <si>
    <t>2.9.2.</t>
  </si>
  <si>
    <t>CONTRAPISO DESEMPENADO COM ARGAMASSA, TRAÇO 1:3 (CIMENTO E AREIA), ESP. 30MM</t>
  </si>
  <si>
    <t>2.9.3.</t>
  </si>
  <si>
    <t>FORMAS PLANAS DE MADEIRA DE PINHO DE 3ª (EXECUÇÃO, INCLUINDO DESFORMA,FORNECIMENTO E TRANSPORTE DE TODOS OS MATERIAIS)</t>
  </si>
  <si>
    <t>2.9.4.</t>
  </si>
  <si>
    <t>PISO EM GRANILITE/MARMORITE, ESP. 8MM, ACABAMENTO POLIDO, COR CINZA, MODULAÇÃO DE 1X1M, INCLUSIVE JUNTA PLÁSTICA, RESINA E POLIMENTO MECANIZADO</t>
  </si>
  <si>
    <t>2.9.5.</t>
  </si>
  <si>
    <t>RODAPÉ EM GRANILITE/MARMORITE, ACABAMENTO POLIDO, COR CINZA, ALTURA 10CM, INCLUSIVE POLIMENTO</t>
  </si>
  <si>
    <t>2.9.6.</t>
  </si>
  <si>
    <t>SOLEIRA EM GRANITO, LARGURA 15 CM, ESPESSURA 2,0 CM. AF_06/2018</t>
  </si>
  <si>
    <t>2.9.7.</t>
  </si>
  <si>
    <t>REVESTIMENTO CERÂMICO PARA PISO COM PLACAS TIPO ESMALTADA EXTRA DE DIMENSÕES 45X45 CM APLICADA EM AMBIENTES DE ÁREA MAIOR QUE 10 M2. AF_06/2014</t>
  </si>
  <si>
    <t>2.9.8.</t>
  </si>
  <si>
    <t>RODAPÉ CERÂMICO DE 7CM DE ALTURA COM PLACAS TIPO ESMALTADA EXTRA DE DIMENSÕES 45X45CM. AF_06/2014</t>
  </si>
  <si>
    <t>2.9.9.</t>
  </si>
  <si>
    <t>PEITORIL DE GRANITO CINZA ANDORINHA E = 2 CM</t>
  </si>
  <si>
    <t>2.10.</t>
  </si>
  <si>
    <t>2.10.1.</t>
  </si>
  <si>
    <t>EMASSAMENTO EM PAREDE COM MASSA ACRÍLICA, DUAS (2) DEMÃOS, INCLUSIVE LIXAMENTO PARA PINTURA</t>
  </si>
  <si>
    <t>2.10.2.</t>
  </si>
  <si>
    <t>EMASSAMENTO EM TETO COM MASSA ACRÍLICA, DUAS (2) DEMÃOS, INCLUSIVE LIXAMENTO PARA PINTURA</t>
  </si>
  <si>
    <t>2.10.3.</t>
  </si>
  <si>
    <t>APLICAÇÃO MANUAL DE PINTURA COM TINTA LÁTEX ACRÍLICA EM PAREDES, DUAS DEMÃOS. AF_06/2014</t>
  </si>
  <si>
    <t>2.10.4.</t>
  </si>
  <si>
    <t>APLICAÇÃO MANUAL DE PINTURA COM TINTA LÁTEX ACRÍLICA EM TETO, DUAS DEMÃOS. AF_06/2014</t>
  </si>
  <si>
    <t>2.10.5.</t>
  </si>
  <si>
    <t>PINTURA A OLEO, 2 DEMAOS</t>
  </si>
  <si>
    <t>2.10.6.</t>
  </si>
  <si>
    <t>REVESTIMENTO CERÂMICO PARA PAREDES INTERNAS COM PLACAS TIPO ESMALTADA EXTRA DE DIMENSÕES 33X45 CM APLICADAS EM AMBIENTES DE ÁREA MAIOR QUE 5 M² NA ALTURA INTEIRA DAS PAREDES. AF_06/2014</t>
  </si>
  <si>
    <t>3.</t>
  </si>
  <si>
    <t>3.1.</t>
  </si>
  <si>
    <t>3.1.1.</t>
  </si>
  <si>
    <t>PADRÃO CEMIG SUBTERRÂNEO TIPO C7, 57,1 &lt;= DEMANDA &lt;= 66 KVA, TRIFÁSICO</t>
  </si>
  <si>
    <t>3.1.2.</t>
  </si>
  <si>
    <t>CAIXA DE EMBUTIR EM PVC 2X4" TIGRE OU EQUIVALENTE</t>
  </si>
  <si>
    <t>3.1.3.</t>
  </si>
  <si>
    <t>CAIXA DE EMBUTIR OCTOGONAL PVC 3X3" TIGRE OU EQUIVALENTE</t>
  </si>
  <si>
    <t>3.1.4.</t>
  </si>
  <si>
    <t>CHUVEIRO ELETRICO COMUM CORPO PLASTICO TIPO DUCHA, FORNECIMENTO E INSTALACAO</t>
  </si>
  <si>
    <t>3.1.5.</t>
  </si>
  <si>
    <t>CABO DE COBRE FLEXÍVEL, CLASSE 5, ISOLAMENTO TIPO LSHF/ATOX, NÃO HALOGENADO, ANTICHAMA, TERMOPLÁSTICO, UNIPOLAR, SEÇÃO 1,5 MM2, 70°C, 450/750V</t>
  </si>
  <si>
    <t>3.1.6.</t>
  </si>
  <si>
    <t>CABO DE COBRE FLEXÍVEL, CLASSE 5, ISOLAMENTO TIPO LSHF/ATOX, NÃO HALOGENADO, ANTICHAMA, TERMOPLÁSTICO, UNIPOLAR, SEÇÃO 16 MM2, 70°C, 450/750V</t>
  </si>
  <si>
    <t>3.1.7.</t>
  </si>
  <si>
    <t>CABO DE COBRE FLEXÍVEL, CLASSE 5, ISOLAMENTO TIPO LSHF/ATOX, NÃO HALOGENADO, ANTICHAMA, TERMOPLÁSTICO, UNIPOLAR, SEÇÃO 2,5 MM2, 70°C, 450/750V</t>
  </si>
  <si>
    <t>3.1.8.</t>
  </si>
  <si>
    <t>CABO DE COBRE FLEXÍVEL, CLASSE 5, ISOLAMENTO TIPO LSHF/ATOX, NÃO HALOGENADO, ANTICHAMA, TERMOPLÁSTICO, UNIPOLAR, SEÇÃO 6 MM2, 70°C, 450/750V</t>
  </si>
  <si>
    <t>3.1.9.</t>
  </si>
  <si>
    <t>CAIXA ALVENARIA COM TAMPA CONCRETO-PADRAO SUDECAP 30 X  30 X  30 CM</t>
  </si>
  <si>
    <t>3.1.10.</t>
  </si>
  <si>
    <t>INTERRUPTOR UMA TECLA SIMPLES 10 A - 250 V, COM PLACA</t>
  </si>
  <si>
    <t>3.1.11.</t>
  </si>
  <si>
    <t>INTERRUPTOR , UMA TECLA BIPOLAR PARALELA 20 A - 250 V</t>
  </si>
  <si>
    <t>3.1.12.</t>
  </si>
  <si>
    <t>INTERRUPTOR , UMA TECLA SIMPLES E UMA TECLA PARALELO 10 A - 250 V</t>
  </si>
  <si>
    <t>3.1.13.</t>
  </si>
  <si>
    <t>TOMADA BAIXA DE EMBUTIR (1 MÓDULO), 2P+T 10 A, INCLUINDO SUPORTE E PLACA - FORNECIMENTO E INSTALAÇÃO. AF_12/2015</t>
  </si>
  <si>
    <t>3.1.14.</t>
  </si>
  <si>
    <t>TOMADA ALTA DE EMBUTIR (1 MÓDULO), 2P+T 10 A, INCLUINDO SUPORTE E PLACA - FORNECIMENTO E INSTALAÇÃO. AF_12/2015</t>
  </si>
  <si>
    <t>3.1.15.</t>
  </si>
  <si>
    <t>DISJUNTOR TRIPOLAR TIPO DIN, CORRENTE NOMINAL DE 32A - FORNECIMENTO E INSTALAÇÃO. AF_04/2016</t>
  </si>
  <si>
    <t>3.1.16.</t>
  </si>
  <si>
    <t>DISJUNTOR TRIPOLAR TIPO DIN, CORRENTE NOMINAL DE 10A - FORNECIMENTO E INSTALAÇÃO. AF_04/2016</t>
  </si>
  <si>
    <t>3.1.17.</t>
  </si>
  <si>
    <t>DISJUNTOR TRIPOLAR TIPO DIN, CORRENTE NOMINAL DE 16A - FORNECIMENTO E INSTALAÇÃO. AF_04/2016</t>
  </si>
  <si>
    <t>3.1.18.</t>
  </si>
  <si>
    <t>DISJUNTOR TRIPOLAR TIPO DIN, CORRENTE NOMINAL DE 20A - FORNECIMENTO E INSTALAÇÃO. AF_04/2016</t>
  </si>
  <si>
    <t>3.1.19.</t>
  </si>
  <si>
    <t>INTERRUPTOR DIFERENCIAL RESIDUAL BIPOLAR 40A-30MA, 2 MOD. REF. WRX 24030 ELETROMAR OU EQUIVALENTE</t>
  </si>
  <si>
    <t>3.1.20.</t>
  </si>
  <si>
    <t>ELETRODUTO FLEXÍVEL CORRUGADO REFORÇADO, PVC, DN 32 MM (1"), PARA CIRCUITOS TERMINAIS, INSTALADO EM PAREDE - FORNECIMENTO E INSTALAÇÃO. AF_12/2015</t>
  </si>
  <si>
    <t>3.1.21.</t>
  </si>
  <si>
    <t>ELETRODUTO FLEXÍVEL CORRUGADO REFORÇADO, PVC, DN 25 MM (3/4"), PARA CIRCUITOS TERMINAIS, INSTALADO EM PAREDE - FORNECIMENTO E INSTALAÇÃO. AF_12/2015</t>
  </si>
  <si>
    <t>3.1.22.</t>
  </si>
  <si>
    <t>ELETRODUTO FLEXÍVEL, EM AÇO GALVANIZADO, REVESTIDO EXTERNAMENTE COM PVC PRETO (1.1/2"), INCLUSIVE CONEXÕES, SUPORTES E FIXAÇÃO</t>
  </si>
  <si>
    <t>3.1.23.</t>
  </si>
  <si>
    <t>LUMINÁRIA TIPO CALHA, DE SOBREPOR, COM 2 LÂMPADAS TUBULARES DE 36 W - FORNECIMENTO E INSTALAÇÃO. AF_11/2017</t>
  </si>
  <si>
    <t>3.1.24.</t>
  </si>
  <si>
    <t>QUADRO DE DISTRIBUICAO DE ENERGIA DE EMBUTIR, EM CHAPA METALICA, PARA 18 DISJUNTORES TERMOMAGNETICOS MONOPOLARES, COM BARRAMENTO TRIFASICO E NEUTRO, FORNECIMENTO E INSTALACAO</t>
  </si>
  <si>
    <t>3.1.25.</t>
  </si>
  <si>
    <t>QUADRO DE DISTRIBUIÇÃO PARA 24 MÓDULOS COM BARRAMENTO 100 A</t>
  </si>
  <si>
    <t>3.1.26.</t>
  </si>
  <si>
    <t>QUADRO DE DISTRIBUIÇÃO PARA 36 MÓDULOS COM BARRAMENTO 100 A</t>
  </si>
  <si>
    <t>4.</t>
  </si>
  <si>
    <t>4.1.</t>
  </si>
  <si>
    <t>4.1.1.</t>
  </si>
  <si>
    <t>CAIXA DÁGUA DE POLIETILENO COM TAMPA 1000 L</t>
  </si>
  <si>
    <t>4.1.2.</t>
  </si>
  <si>
    <t>VASO SANITARIO SIFONADO CONVENCIONAL PARA PCD SEM FURO FRONTAL COM LOUÇA BRANCA SEM ASSENTO, INCLUSO CONJUNTO DE LIGAÇÃO PARA BACIA SANITÁRIA AJUSTÁVEL - FORNECIMENTO E INSTALAÇÃO. AF_10/2016</t>
  </si>
  <si>
    <t>4.1.3.</t>
  </si>
  <si>
    <t>VASO SANITARIO CONJ.ACOPLADO BRANCA, AZALEA CELITE/EQUIVALENTE COMPLETO</t>
  </si>
  <si>
    <t>4.1.4.</t>
  </si>
  <si>
    <t>VASO SANITARIO INFANTIL BRANCA, CELITE / EQUIVALENTE COMPLETO</t>
  </si>
  <si>
    <t>4.1.5.</t>
  </si>
  <si>
    <t>REGISTRO DE ESFERA EM PVC SOLDÁVEL, Ø 20 MM</t>
  </si>
  <si>
    <t>4.1.6.</t>
  </si>
  <si>
    <t>REGISTRO DE ESFERA EM PVC SOLDÁVEL, Ø 25 MM</t>
  </si>
  <si>
    <t>4.1.7.</t>
  </si>
  <si>
    <t>ADAPTADOR COM FLANGE E ANEL DE VEDAÇÃO, PVC, SOLDÁVEL, DN  20 MM X 1/2 , INSTALADO EM RESERVAÇÃO DE ÁGUA DE EDIFICAÇÃO QUE POSSUA RESERVATÓRIO DE FIBRA/FIBROCIMENTO   FORNECIMENTO E INSTALAÇÃO. AF_06/2016</t>
  </si>
  <si>
    <t>4.1.8.</t>
  </si>
  <si>
    <t>ADAPTADOR COM FLANGE E ANEL DE VEDAÇÃO, PVC, SOLDÁVEL, DN  25 MM X 3/4 , INSTALADO EM RESERVAÇÃO DE ÁGUA DE EDIFICAÇÃO QUE POSSUA RESERVATÓRIO DE FIBRA/FIBROCIMENTO   FORNECIMENTO E INSTALAÇÃO. AF_06/2016</t>
  </si>
  <si>
    <t>4.1.9.</t>
  </si>
  <si>
    <t>JOELHO 90 GRAUS, CPVC, SOLDÁVEL, DN 22 MM, INSTALADO EM RESERVAÇÃO DE ÁGUA DE EDIFICAÇÃO QUE POSSUA RESERVATÓRIO DE FIBRA/FIBROCIMENTO  FORNECIMENTO E INSTALAÇÃO. AF_06/2016</t>
  </si>
  <si>
    <t>4.1.10.</t>
  </si>
  <si>
    <t>TORNEIRA DE BÓIA, D = 15 MM (1/2")</t>
  </si>
  <si>
    <t>4.1.11.</t>
  </si>
  <si>
    <t>FORNECIMENTO E ASSENTAMENTO DE TUBO PVC RÍGIDO SOLDÁVEL, ÁGUA FRIA, DN 20 MM (1/2"), INCLUSIVE CONEXÕES</t>
  </si>
  <si>
    <t>4.1.12.</t>
  </si>
  <si>
    <t>FORNECIMENTO E ASSENTAMENTO DE TUBO PVC RÍGIDO SOLDÁVEL, ÁGUA FRIA, DN 25 MM (3/4") , INCLUSIVE CONEXÕES</t>
  </si>
  <si>
    <t>4.1.13.</t>
  </si>
  <si>
    <t>CAIXA DE INSPEÇÃO EM CONCRETO PRÉ-MOLDADO DN 60CM COM TAMPA H= 60CM - FORNECIMENTO E INSTALACAO</t>
  </si>
  <si>
    <t>4.1.14.</t>
  </si>
  <si>
    <t>CAIXA SIFONADA EM PVC COM TAMPA CEGA 150 X 150 X 50 MM</t>
  </si>
  <si>
    <t>4.1.15.</t>
  </si>
  <si>
    <t>CAIXA SIFONADA EM PVC COM TAMPA CEGA 150 X 185 X 75 MM</t>
  </si>
  <si>
    <t>4.1.16.</t>
  </si>
  <si>
    <t>CUBA DE LOUÇA BRANCA DE EMBUTIR, FORMATO OVAL, INCLUSIVE VÁLVULA DE ESCOAMENTO DE METAL COM ACABAMENTO CROMADO, SIFÃO DE METAL TIPO COPO COM ACABAMENTO CROMADO, FORNECIMENTO E INSTALAÇÃO</t>
  </si>
  <si>
    <t>4.1.17.</t>
  </si>
  <si>
    <t>4.1.18.</t>
  </si>
  <si>
    <t>CURVA CURTA 90 GRAUS, PVC, SERIE NORMAL, ESGOTO PREDIAL, DN 100 MM, JUNTA ELÁSTICA, FORNECIDO E INSTALADO EM RAMAL DE DESCARGA OU RAMAL DE ESGOTO SANITÁRIO. AF_12/2014</t>
  </si>
  <si>
    <t>4.1.19.</t>
  </si>
  <si>
    <t>CURVA CURTA 90 GRAUS, PVC, SERIE NORMAL, ESGOTO PREDIAL, DN 40 MM, JUNTA SOLDÁVEL, FORNECIDO E INSTALADO EM RAMAL DE DESCARGA OU RAMAL DE ESGOTO SANITÁRIO. AF_12/2014</t>
  </si>
  <si>
    <t>4.1.20.</t>
  </si>
  <si>
    <t>JOELHO 45 GRAUS, PVC, SERIE NORMAL, ESGOTO PREDIAL, DN 40 MM, JUNTA SOLDÁVEL, FORNECIDO E INSTALADO EM RAMAL DE DESCARGA OU RAMAL DE ESGOTO SANITÁRIO. AF_12/2014</t>
  </si>
  <si>
    <t>4.1.21.</t>
  </si>
  <si>
    <t>JOELHO 90 GRAUS, PVC, SERIE NORMAL, ESGOTO PREDIAL, DN 50 MM, JUNTA ELÁSTICA, FORNECIDO E INSTALADO EM RAMAL DE DESCARGA OU RAMAL DE ESGOTO SANITÁRIO. AF_12/2014</t>
  </si>
  <si>
    <t>4.1.22.</t>
  </si>
  <si>
    <t>JOELHO 90 GRAUS, PVC, SERIE NORMAL, ESGOTO PREDIAL, DN 40 MM, JUNTA SOLDÁVEL, FORNECIDO E INSTALADO EM RAMAL DE DESCARGA OU RAMAL DE ESGOTO SANITÁRIO. AF_12/2014</t>
  </si>
  <si>
    <t>4.1.23.</t>
  </si>
  <si>
    <t>JUNÇÃO SIMPLES, PVC, SERIE NORMAL, ESGOTO PREDIAL, DN 100 X 100 MM, JUNTA ELÁSTICA, FORNECIDO E INSTALADO EM SUBCOLETOR AÉREO DE ESGOTO SANITÁRIO. AF_12/2014</t>
  </si>
  <si>
    <t>4.1.24.</t>
  </si>
  <si>
    <t>JUNÇÃO SIMPLES, PVC, SERIE NORMAL, ESGOTO PREDIAL, DN 40 MM, JUNTA SOLDÁVEL, FORNECIDO E INSTALADO EM RAMAL DE DESCARGA OU RAMAL DE ESGOTO SANITÁRIO. AF_12/2014</t>
  </si>
  <si>
    <t>4.1.25.</t>
  </si>
  <si>
    <t>LUVA SIMPLES, PVC, SERIE NORMAL, ESGOTO PREDIAL, DN 100 MM, JUNTA ELÁSTICA, FORNECIDO E INSTALADO EM RAMAL DE DESCARGA OU RAMAL DE ESGOTO SANITÁRIO. AF_12/2014</t>
  </si>
  <si>
    <t>4.1.26.</t>
  </si>
  <si>
    <t>TUBO PVC ESGOTO, PB, VIROLA E ANEL, INCL. CONEXÕES D= 100 MM</t>
  </si>
  <si>
    <t>4.1.27.</t>
  </si>
  <si>
    <t>FORNECIMENTO E ASSENTAMENTO DE TUBO PVC RÍGIDO, ESGOTO, PBV - SÉRIE NORMAL, DN 100 MM (4"), INCLUSIVE CONEXÕES</t>
  </si>
  <si>
    <t>4.1.28.</t>
  </si>
  <si>
    <t>FORNECIMENTO E ASSENTAMENTO DE TUBO PVC RÍGIDO, ESGOTO, PBV - SÉRIE NORMAL, DN 40 MM (1.1/2"), INCLUSIVE CONEXÕES</t>
  </si>
  <si>
    <t>4.1.29.</t>
  </si>
  <si>
    <t>FORNECIMENTO E ASSENTAMENTO DE TUBO PVC RÍGIDO, ESGOTO, PBV - SÉRIE NORMAL, DN 50 MM (2"), INCLUSIVE CONEXÕES</t>
  </si>
  <si>
    <t>4.1.30.</t>
  </si>
  <si>
    <t>FORNECIMENTO E ASSENTAMENTO DE TUBO PVC RÍGIDO, ESGOTO, PBV - SÉRIE NORMAL, DN 75 MM (3"), INCLUSIVE CONEXÕES</t>
  </si>
  <si>
    <t>4.1.31.</t>
  </si>
  <si>
    <t>TE, PVC, SERIE NORMAL, ESGOTO PREDIAL, DN 50 X 50 MM, JUNTA ELÁSTICA, FORNECIDO E INSTALADO EM RAMAL DE DESCARGA OU RAMAL DE ESGOTO SANITÁRIO. AF_12/2014</t>
  </si>
  <si>
    <t>4.1.32.</t>
  </si>
  <si>
    <t>FORNECIMENTO E ASSENTAMENTO DE TUBO PVC RÍGIDO, ESGOTO, PBV - SÉRIE REFORÇADO, DN 100 MM (4"), INCLUSIVE CONEXÕES</t>
  </si>
  <si>
    <t>4.1.33.</t>
  </si>
  <si>
    <t>JOELHO 45 GRAUS, PVC, SERIE R, ÁGUA PLUVIAL, DN 50 MM, JUNTA ELÁSTICA, FORNECIDO E INSTALADO EM RAMAL DE ENCAMINHAMENTO. AF_12/2014</t>
  </si>
  <si>
    <t>4.1.34.</t>
  </si>
  <si>
    <t>JOELHO 90 GRAUS, PVC, SERIE R, ÁGUA PLUVIAL, DN 50 MM, JUNTA ELÁSTICA, FORNECIDO E INSTALADO EM RAMAL DE ENCAMINHAMENTO. AF_12/2014</t>
  </si>
  <si>
    <t>4.1.35.</t>
  </si>
  <si>
    <t>JOELHO 90 GRAUS, PVC, SERIE R, ÁGUA PLUVIAL, DN 75 MM, JUNTA ELÁSTICA, FORNECIDO E INSTALADO EM RAMAL DE ENCAMINHAMENTO. AF_12/2014</t>
  </si>
  <si>
    <t>4.1.36.</t>
  </si>
  <si>
    <t>TERMINAL DE VENTILAÇAO PVC D= 50MM</t>
  </si>
  <si>
    <t>4.1.37.</t>
  </si>
  <si>
    <t>TERMINAL DE VENTILAÇAO PVC D= 75 MM</t>
  </si>
  <si>
    <t>4.1.38.</t>
  </si>
  <si>
    <t>FORNECIMENTO E ASSENTAMENTO DE TUBO PVC RÍGIDO, ESGOTO, PBV - SÉRIE REFORÇADO, DN 50 MM (2"), INCLUSIVE CONEXÕES</t>
  </si>
  <si>
    <t>4.1.39.</t>
  </si>
  <si>
    <t>FORNECIMENTO E ASSENTAMENTO DE TUBO PVC RÍGIDO, ESGOTO, PBV - SÉRIE REFORÇADO, DN 75 MM (3"), INCLUSIVE CONEXÕES</t>
  </si>
  <si>
    <t>4.1.40.</t>
  </si>
  <si>
    <t>4.1.41.</t>
  </si>
  <si>
    <t>TE, PVC, SERIE NORMAL, ESGOTO PREDIAL, DN 75 X 75 MM, JUNTA ELÁSTICA, FORNECIDO E INSTALADO EM RAMAL DE DESCARGA OU RAMAL DE ESGOTO SANITÁRIO. AF_12/2014</t>
  </si>
  <si>
    <t>4.1.42.</t>
  </si>
  <si>
    <t>TORNEIRA CROMADA DE MESA, 1/2" OU 3/4", PARA LAVATÓRIO, PADRÃO POPULAR - FORNECIMENTO E INSTALAÇÃO. AF_12/2013</t>
  </si>
  <si>
    <t>4.1.43.</t>
  </si>
  <si>
    <t>REGISTRO DE GAVETA BRUTO D = 25 MM (1") - PADRÃO POPULAR</t>
  </si>
  <si>
    <t>4.1.44.</t>
  </si>
  <si>
    <t>4.1.45.</t>
  </si>
  <si>
    <t>REGISTRO DE ESFERA EM PVC SOLDÁVEL, Ø 40 MM</t>
  </si>
  <si>
    <t>4.1.46.</t>
  </si>
  <si>
    <t>ENGATE FLEXÍVEL EM INOX, 1/2 X 30CM - FORNECIMENTO E INSTALAÇÃO. AF_12/2013</t>
  </si>
  <si>
    <t>4.1.47.</t>
  </si>
  <si>
    <t>ADAPTADOR COM FLANGE E ANEL DE VEDAÇÃO, PVC, SOLDÁVEL, DN 32 MM X 1 , INSTALADO EM RESERVAÇÃO DE ÁGUA DE EDIFICAÇÃO QUE POSSUA RESERVATÓRIO DE FIBRA/FIBROCIMENTO   FORNECIMENTO E INSTALAÇÃO. AF_06/2016</t>
  </si>
  <si>
    <t>4.1.48.</t>
  </si>
  <si>
    <t>ADAPTADOR COM FLANGES LIVRES, PVC, SOLDÁVEL LONGO, DN  25 MM X 3/4 , INSTALADO EM RESERVAÇÃO DE ÁGUA DE EDIFICAÇÃO QUE POSSUA RESERVATÓRIO DE FIBRA/FIBROCIMENTO    FORNECIMENTO E INSTALAÇÃO. AF_06/2016</t>
  </si>
  <si>
    <t>4.1.49.</t>
  </si>
  <si>
    <t>ADAPTADOR COM FLANGES LIVRES, PVC, SOLDÁVEL LONGO, DN 40 MM X 1 1/4 , INSTALADO EM RESERVAÇÃO DE ÁGUA DE EDIFICAÇÃO QUE POSSUA RESERVATÓRIO DE FIBRA/FIBROCIMENTO   FORNECIMENTO E INSTALAÇÃO. AF_06/2016</t>
  </si>
  <si>
    <t>4.1.50.</t>
  </si>
  <si>
    <t>ADAPTADOR CURTO COM BOLSA E ROSCA PARA REGISTRO, PVC, SOLDÁVEL, DN 32 MM X 1 , INSTALADO EM RESERVAÇÃO DE ÁGUA DE EDIFICAÇÃO QUE POSSUA RESERVATÓRIO DE FIBRA/FIBROCIMENTO   FORNECIMENTO E INSTALAÇÃO. AF_06/2016</t>
  </si>
  <si>
    <t>4.1.51.</t>
  </si>
  <si>
    <t>BUCHA DE REDUÇÃO, PPR, 32 X 25, CLASSE PN 25, INSTALADO EM RAMAL DE DISTRIBUIÇÃO DE ÁGUA  FORNECIMENTO E INSTALAÇÃO . AF_06/2015</t>
  </si>
  <si>
    <t>4.1.52.</t>
  </si>
  <si>
    <t>BUCHA DE REDUÇÃO, PVC, SOLDÁVEL, DN 40MM X 32MM, INSTALADO EM RAMAL OU SUB-RAMAL DE ÁGUA - FORNECIMENTO E INSTALAÇÃO. AF_03/2015</t>
  </si>
  <si>
    <t>4.1.53.</t>
  </si>
  <si>
    <t>JOELHO 90 GRAUS, PVC, SOLDÁVEL, DN 25MM, INSTALADO EM RAMAL DE DISTRIBUIÇÃO DE ÁGUA - FORNECIMENTO E INSTALAÇÃO. AF_12/2014</t>
  </si>
  <si>
    <t>4.1.54.</t>
  </si>
  <si>
    <t>JOELHO 90 GRAUS, PVC, SOLDÁVEL, DN 40 MM INSTALADO EM RESERVAÇÃO DE ÁGUA DE EDIFICAÇÃO QUE POSSUA RESERVATÓRIO DE FIBRA/FIBROCIMENTO   FORNECIMENTO E INSTALAÇÃO. AF_06/2016</t>
  </si>
  <si>
    <t>4.1.55.</t>
  </si>
  <si>
    <t>LUVA DE CORRER, PVC, SOLDÁVEL, DN 32MM, INSTALADO EM PRUMADA DE ÁGUA - FORNECIMENTO E INSTALAÇÃO. AF_12/2014</t>
  </si>
  <si>
    <t>4.1.56.</t>
  </si>
  <si>
    <t>4.1.57.</t>
  </si>
  <si>
    <t>FORNECIMENTO E ASSENTAMENTO DE TUBO PVC RÍGIDO SOLDÁVEL, ÁGUA FRIA, DN 32 MM (1") , INCLUSIVE CONEXÕES</t>
  </si>
  <si>
    <t>4.1.58.</t>
  </si>
  <si>
    <t>FORNECIMENTO E ASSENTAMENTO DE TUBO PVC RÍGIDO SOLDÁVEL, ÁGUA FRIA, DN 40 MM (1.1/4"), INCLUSIVE CONEXÕES</t>
  </si>
  <si>
    <t>4.1.59.</t>
  </si>
  <si>
    <t>TÊ DE REDUÇÃO, PVC, SOLDÁVEL, DN 32MM X 25MM, INSTALADO EM RAMAL OU SUB-RAMAL DE ÁGUA - FORNECIMENTO E INSTALAÇÃO. AF_12/2014</t>
  </si>
  <si>
    <t>4.1.60.</t>
  </si>
  <si>
    <t>BARRA APOIO P/ PORTA, 40 CM</t>
  </si>
  <si>
    <t>4.1.61.</t>
  </si>
  <si>
    <t>BARRA APOIO INOX P/ VASO SANITARIO D=11/2" L=80 CM</t>
  </si>
  <si>
    <t>4.1.62.</t>
  </si>
  <si>
    <t>BARRA DE APOIO VERTICAL EM AÇO INOX D = 1 1/4" , L = 70 CM, PARA P.N.E. (CHUVEIRO), INCLUSIVE FIXAÇÃO</t>
  </si>
  <si>
    <t>4.1.63.</t>
  </si>
  <si>
    <t>DIVISÓRIA EM GRANITO CINZA ANDORINHA E = 3 CM, INCLUSIVE FERRAGENS EM LATÃO CROMADO</t>
  </si>
  <si>
    <t>4.1.64.</t>
  </si>
  <si>
    <t>BARRA APOIO DEFICIENTE TUBO METAL.CROMADO D=1 1/2"</t>
  </si>
  <si>
    <t>4.1.65.</t>
  </si>
  <si>
    <t>SABONETEIRA PLASTICA TIPO DISPENSER PARA SABONETE LIQUIDO COM RESERVATORIO 800 A 1500 ML, INCLUSO FIXAÇÃO. AF_10/2016</t>
  </si>
  <si>
    <t>4.1.66.</t>
  </si>
  <si>
    <t>PAPELEIRA PLASTICA TIPO DISPENSER PARA PAPEL HIGIENICO ROLAO</t>
  </si>
  <si>
    <t>5.</t>
  </si>
  <si>
    <t>5.1.</t>
  </si>
  <si>
    <t>5.1.1.</t>
  </si>
  <si>
    <t>CAIXA DE PASSAGEM EM ALVENARIA E TAMPA DE CONCRETO, FUNDO DE BRITA, TIPO 1, 25 X 25 X 50 CM, INCLUSIVE ESCAVAÇÃO, REATERRO E BOTA-FORA</t>
  </si>
  <si>
    <t>5.1.2.</t>
  </si>
  <si>
    <t>CANALETA TIPO 2 - D = 500 MM, PRÉ-MOLDADA DE CONCRETO, PADRÃO DEER-MG</t>
  </si>
  <si>
    <t>6.</t>
  </si>
  <si>
    <t>6.1.</t>
  </si>
  <si>
    <t>6.1.1.</t>
  </si>
  <si>
    <t>PORTÃO DE FERRO PADRÃO, EM CHAPA (TIPO LAMBRI), COLOCADO COM CADEADO</t>
  </si>
  <si>
    <t>6.1.2.</t>
  </si>
  <si>
    <t>TUBULAO A CEU ABERTO ESCAVAÇAO E CONCRETO 1:3:6 COM 30% PEDRA DE MAO</t>
  </si>
  <si>
    <t>6.1.3.</t>
  </si>
  <si>
    <t>6.1.4.</t>
  </si>
  <si>
    <t>LASTRO DE CONCRETO MAGRO, APLICADO EM BLOCOS DE COROAMENTO OU SAPATAS, ESPESSURA DE 3 CM. AF_08/2017</t>
  </si>
  <si>
    <t>6.1.5.</t>
  </si>
  <si>
    <t>6.1.6.</t>
  </si>
  <si>
    <t>PREPARO DE FUNDO DE VALA  COM LARGURA MENOR QUE 1,5 M, EM LOCAL COM NÍVEL ALTO DE INTERFERÊNCIA. AF_06/2016</t>
  </si>
  <si>
    <t>6.1.7.</t>
  </si>
  <si>
    <t>ALVENARIA DE BLOCOS DE CONCRETO ESTRUTURAL 14X19X29 CM, (ESPESSURA 14 CM) FBK = 14,0 MPA, PARA PAREDES COM ÁREA LÍQUIDA MAIOR OU IGUAL A 6M², SEM VÃOS, UTILIZANDO COLHER DE PEDREIRO. AF_12/2014</t>
  </si>
  <si>
    <t>6.1.8.</t>
  </si>
  <si>
    <t>CHAPISCO COM ARGAMASSA, TRAÇO 1:2:3 (CIMENTO, AREIA E PEDRISCO), APLICADO COM COLHER, ESP. 5MM, PREPARO MECÂNICO</t>
  </si>
  <si>
    <t>6.1.9.</t>
  </si>
  <si>
    <t>6.1.10.</t>
  </si>
  <si>
    <t>CHAPEU DE MURO PADRAO SUCECAP</t>
  </si>
  <si>
    <t>6.1.11.</t>
  </si>
  <si>
    <t>6.1.12.</t>
  </si>
  <si>
    <t>6.1.13.</t>
  </si>
  <si>
    <t>CANALETA - PADRAO SUDECAP 30X20CM CONCRETO 20MPA C/ TAMPA CONCRETO PERFURADA</t>
  </si>
  <si>
    <t>7.</t>
  </si>
  <si>
    <t>7.1.</t>
  </si>
  <si>
    <t>7.1.1.</t>
  </si>
  <si>
    <t>GRAMACAO, INCLUSIVE PLANTIO GRAMA SAO CARLOS - AXONOPUS COMPRESSUS</t>
  </si>
  <si>
    <t>7.1.2.</t>
  </si>
  <si>
    <t>REMOÇÃO DE RAÍZES REMANESCENTES DE TRONCO DE ÁRVORE COM DIÂMETRO MAIOR OU IGUAL A 0,40 M E MENOR QUE 0,60 M.AF_05/2018</t>
  </si>
  <si>
    <t>7.1.3.</t>
  </si>
  <si>
    <t>ARVORE - IPE ROSA - TABEBUIA AVELLANEDAE</t>
  </si>
  <si>
    <t>7.1.4.</t>
  </si>
  <si>
    <t>PLANTIO E PREPARO DE COVAS DE ÁRVORES H MÍN. = 1,80 M COM COVA 60 X 60 X 60 CM, EXCETO FORNECIMENTO DAS MUDAS</t>
  </si>
  <si>
    <t>7.1.5.</t>
  </si>
  <si>
    <t>CONJUNTO DE MESA E BANCOS DE CONCRETO PARA JOGOS (02 BANCOS EM ARCO COM D INTERNO = 130 CM E H = 43 CM E MESA COM D = 80 CM, E = 8 CM E H = 75 CM)</t>
  </si>
  <si>
    <t>CJ</t>
  </si>
  <si>
    <t>7.1.6.</t>
  </si>
  <si>
    <t>ARVORE - ACASSIA MINOSA- ACASSIA PODALYRIIFOLIA</t>
  </si>
  <si>
    <t>7.1.7.</t>
  </si>
  <si>
    <t>ARVORE - JACARANDA MIMOSO - JACARANDA CUSPIDIFOLIA</t>
  </si>
  <si>
    <t>7.1.8.</t>
  </si>
  <si>
    <t>ARVORE- PAU-FERRO - CAESALPINIA FERREA LEIOSTACHYA</t>
  </si>
  <si>
    <t>7.2.</t>
  </si>
  <si>
    <t>7.2.1.</t>
  </si>
  <si>
    <t>EXECUÇÃO DE PASSEIO (CALÇADA) OU PISO DE CONCRETO COM CONCRETO MOLDADO IN LOCO, FEITO EM OBRA, ACABAMENTO CONVENCIONAL, ESPESSURA 10 CM, ARMADO. AF_07/2016</t>
  </si>
  <si>
    <t>7.2.2.</t>
  </si>
  <si>
    <t>CORRIMÃO SIMPLES EM TUBO GALVANIZADO DIN 2440, D = 1 1/2" - FIXADO EM PISO</t>
  </si>
  <si>
    <t>7.2.3.</t>
  </si>
  <si>
    <t>GUARDA-CORPO DE AÇO GALVANIZADO DE 1,10M DE ALTURA, MONTANTES TUBULARES DE 1.1/2 ESPAÇADOS DE 1,20M, TRAVESSA SUPERIOR DE 2, GRADIL FORMADO POR BARRAS CHATAS EM FERRO DE 32X4,8MM, FIXADO COM CHUMBADOR MECÂNICO. AF_04/2019_P</t>
  </si>
  <si>
    <t>7.2.4.</t>
  </si>
  <si>
    <t>8.</t>
  </si>
  <si>
    <t>8.1.</t>
  </si>
  <si>
    <t>8.1.1.</t>
  </si>
  <si>
    <t>TRAMA DE AÇO COMPOSTA POR RIPAS, CAIBROS E TERÇAS PARA TELHADOS DE MAIS DE 2 ÁGUAS PARA TELHA CERÂMICA CAPA-CANAL, INCLUSO TRANSPORTE VERTICAL. AF_12/2015</t>
  </si>
  <si>
    <t>8.1.2.</t>
  </si>
  <si>
    <t>PINTURA ESMALTE EM ESTRUTURA METÁLICA, DUAS (2) DEMÃOS, INCLUSIVE UMA (1) DEMÃO FUNDO ANTICORROSIVO</t>
  </si>
  <si>
    <t>8.1.3.</t>
  </si>
  <si>
    <t>8.1.4.</t>
  </si>
  <si>
    <t>8.1.5.</t>
  </si>
  <si>
    <t>CALHA EM CHAPA DE AÇO GALVANIZADO NÚMERO 24, DESENVOLVIMENTO DE 33 CM, INCLUSO TRANSPORTE VERTICAL. AF_06/2016</t>
  </si>
  <si>
    <t>8.1.6.</t>
  </si>
  <si>
    <t>8.1.7.</t>
  </si>
  <si>
    <t>ESTRUTURA METALICA EM ACO ESTRUTURAL PERFIL I 12 X 5 1/4</t>
  </si>
  <si>
    <t>8.1.8.</t>
  </si>
  <si>
    <t>8.1.9.</t>
  </si>
  <si>
    <t>8.1.10.</t>
  </si>
  <si>
    <t>8.1.11.</t>
  </si>
  <si>
    <t>8.1.12.</t>
  </si>
  <si>
    <t>8.1.13.</t>
  </si>
  <si>
    <t>8.1.14.</t>
  </si>
  <si>
    <t>9.</t>
  </si>
  <si>
    <t>9.1.</t>
  </si>
  <si>
    <t>9.1.1.</t>
  </si>
  <si>
    <t>LIMPEZA GERAL DE OBRA</t>
  </si>
  <si>
    <t>Foi considerado arredondamento de duas casas decimais para Quantidade; Custo Unitário; BDI; Preço Unitário; Preço Total.</t>
  </si>
  <si>
    <t>Lorena Castoria Porto Oliveira</t>
  </si>
  <si>
    <t>MG 241054/LP</t>
  </si>
</sst>
</file>

<file path=xl/styles.xml><?xml version="1.0" encoding="utf-8"?>
<styleSheet xmlns="http://schemas.openxmlformats.org/spreadsheetml/2006/main">
  <numFmts count="5">
    <numFmt numFmtId="164" formatCode="mmm\-yy;@"/>
    <numFmt numFmtId="165" formatCode="_(* #,##0.00_);_(* \(#,##0.00\);_(* \-??_);_(@_)"/>
    <numFmt numFmtId="166" formatCode="General;General"/>
    <numFmt numFmtId="167" formatCode="[$-F800]dddd\,\ mmmm\ dd\,\ yyyy"/>
    <numFmt numFmtId="169" formatCode="_-* #,##0.00_-;\-* #,##0.00_-;_-* \-??_-;_-@_-"/>
  </numFmts>
  <fonts count="20"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name val="Calibri"/>
      <family val="2"/>
    </font>
    <font>
      <b/>
      <sz val="11"/>
      <color indexed="10"/>
      <name val="Calibri"/>
      <family val="2"/>
    </font>
    <font>
      <b/>
      <sz val="8"/>
      <name val="Arial"/>
      <family val="2"/>
    </font>
    <font>
      <sz val="8"/>
      <name val="Calibri"/>
      <family val="2"/>
    </font>
    <font>
      <b/>
      <sz val="8"/>
      <color indexed="10"/>
      <name val="Calibri"/>
      <family val="2"/>
    </font>
    <font>
      <i/>
      <sz val="10"/>
      <name val="Arial"/>
      <family val="2"/>
    </font>
    <font>
      <b/>
      <sz val="8"/>
      <name val="Calibri"/>
      <family val="2"/>
    </font>
    <font>
      <sz val="11"/>
      <name val="Arial"/>
      <family val="2"/>
    </font>
    <font>
      <b/>
      <sz val="11"/>
      <name val="Arial"/>
      <family val="2"/>
    </font>
    <font>
      <b/>
      <sz val="9"/>
      <color indexed="8"/>
      <name val="Tahoma"/>
      <family val="2"/>
    </font>
    <font>
      <sz val="9"/>
      <color indexed="8"/>
      <name val="Tahoma"/>
      <family val="2"/>
    </font>
    <font>
      <sz val="11"/>
      <color indexed="8"/>
      <name val="Calibri"/>
      <family val="2"/>
    </font>
    <font>
      <sz val="18"/>
      <color indexed="54"/>
      <name val="Calibri Light"/>
      <family val="2"/>
    </font>
  </fonts>
  <fills count="10">
    <fill>
      <patternFill patternType="none"/>
    </fill>
    <fill>
      <patternFill patternType="gray125"/>
    </fill>
    <fill>
      <patternFill patternType="solid">
        <fgColor indexed="51"/>
        <bgColor indexed="13"/>
      </patternFill>
    </fill>
    <fill>
      <patternFill patternType="solid">
        <fgColor indexed="31"/>
        <bgColor indexed="42"/>
      </patternFill>
    </fill>
    <fill>
      <patternFill patternType="solid">
        <fgColor indexed="43"/>
        <bgColor indexed="26"/>
      </patternFill>
    </fill>
    <fill>
      <patternFill patternType="solid">
        <fgColor indexed="23"/>
        <bgColor indexed="55"/>
      </patternFill>
    </fill>
    <fill>
      <patternFill patternType="solid">
        <fgColor indexed="43"/>
        <bgColor indexed="64"/>
      </patternFill>
    </fill>
    <fill>
      <patternFill patternType="lightUp">
        <fgColor indexed="22"/>
      </patternFill>
    </fill>
    <fill>
      <patternFill patternType="lightUp"/>
    </fill>
    <fill>
      <patternFill patternType="lightUp">
        <bgColor indexed="42"/>
      </patternFill>
    </fill>
  </fills>
  <borders count="29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165" fontId="1" fillId="0" borderId="0" applyFill="0" applyBorder="0" applyAlignment="0" applyProtection="0"/>
    <xf numFmtId="9" fontId="1" fillId="0" borderId="0" applyFill="0" applyBorder="0" applyAlignment="0" applyProtection="0"/>
    <xf numFmtId="0" fontId="6" fillId="0" borderId="0"/>
    <xf numFmtId="0" fontId="1" fillId="0" borderId="0"/>
    <xf numFmtId="0" fontId="18" fillId="0" borderId="0"/>
    <xf numFmtId="9" fontId="1" fillId="0" borderId="0" applyFill="0" applyBorder="0" applyAlignment="0" applyProtection="0"/>
    <xf numFmtId="0" fontId="19" fillId="0" borderId="0" applyNumberFormat="0" applyFill="0" applyBorder="0" applyAlignment="0" applyProtection="0"/>
    <xf numFmtId="169" fontId="1" fillId="0" borderId="0" applyFill="0" applyBorder="0" applyAlignment="0" applyProtection="0"/>
  </cellStyleXfs>
  <cellXfs count="112">
    <xf numFmtId="0" fontId="0" fillId="0" borderId="0" xfId="0"/>
    <xf numFmtId="0" fontId="0" fillId="0" borderId="0" xfId="0" applyFont="1" applyFill="1"/>
    <xf numFmtId="0" fontId="0" fillId="0" borderId="0" xfId="0" applyBorder="1"/>
    <xf numFmtId="0" fontId="0" fillId="0" borderId="0" xfId="0" applyFont="1" applyFill="1" applyBorder="1"/>
    <xf numFmtId="0" fontId="2" fillId="0" borderId="0" xfId="0" applyFont="1" applyAlignment="1">
      <alignment horizontal="left" vertical="center"/>
    </xf>
    <xf numFmtId="0" fontId="0" fillId="0" borderId="1" xfId="0" applyFont="1" applyBorder="1" applyAlignment="1" applyProtection="1">
      <alignment horizontal="center"/>
    </xf>
    <xf numFmtId="0" fontId="0" fillId="0" borderId="0" xfId="0" applyFont="1" applyBorder="1" applyAlignment="1" applyProtection="1">
      <alignment horizontal="center"/>
    </xf>
    <xf numFmtId="0" fontId="0" fillId="0" borderId="0" xfId="0" applyFont="1"/>
    <xf numFmtId="0" fontId="0" fillId="0" borderId="0" xfId="0" applyFont="1" applyBorder="1"/>
    <xf numFmtId="0" fontId="3" fillId="0" borderId="0" xfId="0" applyFont="1" applyAlignment="1">
      <alignment horizontal="left" vertical="center"/>
    </xf>
    <xf numFmtId="0" fontId="4" fillId="0" borderId="2" xfId="0" applyFont="1" applyBorder="1" applyAlignment="1" applyProtection="1">
      <alignment horizontal="center"/>
    </xf>
    <xf numFmtId="0" fontId="4" fillId="0" borderId="0" xfId="0" applyFont="1" applyBorder="1" applyAlignment="1" applyProtection="1">
      <alignment horizontal="center"/>
    </xf>
    <xf numFmtId="0" fontId="5" fillId="0" borderId="0" xfId="0" applyFont="1"/>
    <xf numFmtId="0" fontId="0" fillId="0" borderId="0" xfId="0" applyFont="1" applyAlignment="1">
      <alignment wrapText="1"/>
    </xf>
    <xf numFmtId="10" fontId="0" fillId="0" borderId="0" xfId="0" applyNumberFormat="1" applyFont="1"/>
    <xf numFmtId="0" fontId="4" fillId="0" borderId="1" xfId="3" applyFont="1" applyBorder="1" applyAlignment="1" applyProtection="1">
      <alignment horizontal="left" vertical="top"/>
    </xf>
    <xf numFmtId="0" fontId="4" fillId="0" borderId="1" xfId="3" applyFont="1" applyBorder="1" applyAlignment="1" applyProtection="1">
      <alignment vertical="top"/>
    </xf>
    <xf numFmtId="0" fontId="4" fillId="0" borderId="0" xfId="3" applyFont="1" applyBorder="1" applyAlignment="1" applyProtection="1">
      <alignment horizontal="left" vertical="top"/>
    </xf>
    <xf numFmtId="0" fontId="0" fillId="0" borderId="0" xfId="0" applyFont="1" applyAlignment="1">
      <alignment horizontal="center"/>
    </xf>
    <xf numFmtId="10" fontId="0" fillId="0" borderId="0" xfId="0" applyNumberFormat="1" applyBorder="1"/>
    <xf numFmtId="10" fontId="0" fillId="0" borderId="0" xfId="0" applyNumberFormat="1"/>
    <xf numFmtId="0" fontId="0" fillId="0" borderId="2" xfId="4" applyFont="1" applyFill="1" applyBorder="1" applyAlignment="1" applyProtection="1">
      <alignment horizontal="left" vertical="top" wrapText="1"/>
    </xf>
    <xf numFmtId="0" fontId="0" fillId="0" borderId="2" xfId="4" applyFont="1" applyFill="1" applyBorder="1" applyAlignment="1" applyProtection="1">
      <alignment vertical="top" wrapText="1"/>
    </xf>
    <xf numFmtId="0" fontId="0" fillId="0" borderId="3" xfId="4" applyFont="1" applyFill="1" applyBorder="1" applyAlignment="1" applyProtection="1">
      <alignment vertical="top" wrapText="1"/>
    </xf>
    <xf numFmtId="0" fontId="0" fillId="0" borderId="0" xfId="4" applyFont="1" applyFill="1" applyBorder="1" applyAlignment="1" applyProtection="1">
      <alignment horizontal="left" vertical="top" wrapText="1"/>
    </xf>
    <xf numFmtId="0" fontId="0" fillId="0" borderId="5" xfId="4" applyFont="1" applyFill="1" applyBorder="1" applyAlignment="1" applyProtection="1">
      <alignment horizontal="left" vertical="top" wrapText="1"/>
    </xf>
    <xf numFmtId="0" fontId="0" fillId="0" borderId="5" xfId="4" applyFont="1" applyFill="1" applyBorder="1" applyAlignment="1" applyProtection="1">
      <alignment vertical="top" wrapText="1"/>
    </xf>
    <xf numFmtId="0" fontId="4" fillId="0" borderId="6" xfId="3" applyFont="1" applyBorder="1" applyAlignment="1" applyProtection="1">
      <alignment horizontal="left" vertical="top"/>
    </xf>
    <xf numFmtId="0" fontId="4" fillId="0" borderId="0" xfId="3" applyFont="1" applyBorder="1" applyAlignment="1" applyProtection="1">
      <alignment horizontal="center" vertical="top"/>
    </xf>
    <xf numFmtId="0" fontId="4" fillId="0" borderId="1" xfId="3" applyFont="1" applyBorder="1" applyAlignment="1" applyProtection="1">
      <alignment horizontal="center" vertical="top"/>
    </xf>
    <xf numFmtId="0" fontId="0" fillId="0" borderId="0" xfId="0" applyFont="1" applyFill="1" applyAlignment="1" applyProtection="1"/>
    <xf numFmtId="0" fontId="7" fillId="0" borderId="0" xfId="0" applyFont="1" applyBorder="1" applyAlignment="1">
      <alignment horizontal="center" textRotation="90" wrapText="1"/>
    </xf>
    <xf numFmtId="0" fontId="8" fillId="0" borderId="0" xfId="0" applyFont="1" applyBorder="1" applyAlignment="1">
      <alignment horizontal="center" textRotation="90" wrapText="1"/>
    </xf>
    <xf numFmtId="0" fontId="0" fillId="2" borderId="0" xfId="0" applyFont="1" applyFill="1" applyBorder="1" applyAlignment="1">
      <alignment horizontal="left"/>
    </xf>
    <xf numFmtId="0" fontId="7" fillId="0" borderId="0" xfId="0" applyFont="1" applyBorder="1" applyAlignment="1">
      <alignment horizontal="center" textRotation="90"/>
    </xf>
    <xf numFmtId="164" fontId="0" fillId="0" borderId="2" xfId="4" applyNumberFormat="1" applyFont="1" applyFill="1" applyBorder="1" applyAlignment="1" applyProtection="1">
      <alignment vertical="top" shrinkToFit="1"/>
    </xf>
    <xf numFmtId="0" fontId="0" fillId="0" borderId="7" xfId="4" applyFont="1" applyFill="1" applyBorder="1" applyAlignment="1" applyProtection="1">
      <alignment horizontal="left" vertical="top" wrapText="1"/>
    </xf>
    <xf numFmtId="0" fontId="0" fillId="0" borderId="8" xfId="4" applyFont="1" applyFill="1" applyBorder="1" applyAlignment="1" applyProtection="1">
      <alignment horizontal="center" vertical="top" wrapText="1"/>
    </xf>
    <xf numFmtId="0" fontId="0" fillId="0" borderId="2" xfId="4" applyFont="1" applyFill="1" applyBorder="1" applyAlignment="1" applyProtection="1">
      <alignment horizontal="center" vertical="top" wrapText="1"/>
    </xf>
    <xf numFmtId="10" fontId="0" fillId="0" borderId="0" xfId="0" applyNumberFormat="1" applyFont="1" applyAlignment="1" applyProtection="1">
      <alignment vertical="center" wrapText="1"/>
    </xf>
    <xf numFmtId="0" fontId="0" fillId="0" borderId="0" xfId="0" applyFont="1" applyProtection="1"/>
    <xf numFmtId="0" fontId="9" fillId="0" borderId="0" xfId="0" applyFont="1"/>
    <xf numFmtId="0" fontId="4" fillId="0" borderId="10" xfId="0" applyFont="1" applyBorder="1" applyAlignment="1">
      <alignment horizontal="center"/>
    </xf>
    <xf numFmtId="1" fontId="10" fillId="0" borderId="0" xfId="0" applyNumberFormat="1" applyFont="1" applyAlignment="1">
      <alignment horizontal="center" vertical="center"/>
    </xf>
    <xf numFmtId="1" fontId="11" fillId="0" borderId="0" xfId="0" applyNumberFormat="1" applyFont="1" applyAlignment="1">
      <alignment horizontal="center" vertical="center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/>
    </xf>
    <xf numFmtId="0" fontId="4" fillId="0" borderId="11" xfId="0" applyFont="1" applyFill="1" applyBorder="1" applyAlignment="1" applyProtection="1">
      <alignment horizontal="center" vertical="center" wrapText="1"/>
    </xf>
    <xf numFmtId="0" fontId="4" fillId="0" borderId="12" xfId="0" applyFont="1" applyFill="1" applyBorder="1" applyAlignment="1" applyProtection="1">
      <alignment horizontal="center" vertical="center" wrapText="1"/>
    </xf>
    <xf numFmtId="0" fontId="4" fillId="0" borderId="13" xfId="0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14" xfId="0" applyFont="1" applyBorder="1" applyAlignment="1" applyProtection="1">
      <alignment horizontal="center" vertical="center" wrapText="1"/>
    </xf>
    <xf numFmtId="0" fontId="7" fillId="0" borderId="0" xfId="0" applyFont="1" applyAlignment="1">
      <alignment horizontal="center"/>
    </xf>
    <xf numFmtId="0" fontId="0" fillId="0" borderId="15" xfId="0" applyNumberFormat="1" applyFont="1" applyFill="1" applyBorder="1" applyAlignment="1">
      <alignment vertical="center" wrapText="1" shrinkToFit="1"/>
    </xf>
    <xf numFmtId="49" fontId="0" fillId="3" borderId="16" xfId="0" applyNumberFormat="1" applyFont="1" applyFill="1" applyBorder="1" applyAlignment="1" applyProtection="1">
      <alignment horizontal="center" vertical="center" wrapText="1"/>
      <protection locked="0"/>
    </xf>
    <xf numFmtId="49" fontId="0" fillId="4" borderId="16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16" xfId="0" applyNumberFormat="1" applyFont="1" applyFill="1" applyBorder="1" applyAlignment="1" applyProtection="1">
      <alignment horizontal="left" vertical="center" wrapText="1"/>
      <protection locked="0"/>
    </xf>
    <xf numFmtId="0" fontId="0" fillId="4" borderId="16" xfId="0" applyNumberFormat="1" applyFont="1" applyFill="1" applyBorder="1" applyAlignment="1" applyProtection="1">
      <alignment horizontal="center" vertical="center" wrapText="1"/>
      <protection locked="0"/>
    </xf>
    <xf numFmtId="165" fontId="0" fillId="0" borderId="16" xfId="1" applyNumberFormat="1" applyFont="1" applyFill="1" applyBorder="1" applyAlignment="1" applyProtection="1">
      <alignment vertical="center" shrinkToFit="1"/>
    </xf>
    <xf numFmtId="165" fontId="0" fillId="4" borderId="16" xfId="1" applyFont="1" applyFill="1" applyBorder="1" applyAlignment="1" applyProtection="1">
      <alignment vertical="center" wrapText="1"/>
      <protection locked="0"/>
    </xf>
    <xf numFmtId="10" fontId="0" fillId="3" borderId="16" xfId="2" applyNumberFormat="1" applyFont="1" applyFill="1" applyBorder="1" applyAlignment="1" applyProtection="1">
      <alignment horizontal="center" vertical="center" wrapText="1"/>
      <protection locked="0"/>
    </xf>
    <xf numFmtId="165" fontId="0" fillId="0" borderId="17" xfId="1" applyNumberFormat="1" applyFont="1" applyFill="1" applyBorder="1" applyAlignment="1" applyProtection="1">
      <alignment horizontal="center" vertical="center" shrinkToFit="1"/>
    </xf>
    <xf numFmtId="10" fontId="7" fillId="3" borderId="18" xfId="2" applyNumberFormat="1" applyFont="1" applyFill="1" applyBorder="1" applyAlignment="1" applyProtection="1">
      <alignment horizontal="center" vertical="center"/>
      <protection locked="0"/>
    </xf>
    <xf numFmtId="0" fontId="0" fillId="0" borderId="19" xfId="0" applyFont="1" applyBorder="1"/>
    <xf numFmtId="0" fontId="0" fillId="0" borderId="20" xfId="0" applyFont="1" applyBorder="1"/>
    <xf numFmtId="165" fontId="0" fillId="4" borderId="18" xfId="1" applyFont="1" applyFill="1" applyBorder="1" applyAlignment="1" applyProtection="1">
      <alignment vertical="center" wrapText="1"/>
      <protection locked="0"/>
    </xf>
    <xf numFmtId="165" fontId="0" fillId="4" borderId="15" xfId="1" applyFont="1" applyFill="1" applyBorder="1" applyAlignment="1" applyProtection="1">
      <alignment vertical="center" wrapText="1"/>
      <protection locked="0"/>
    </xf>
    <xf numFmtId="165" fontId="0" fillId="0" borderId="16" xfId="1" applyNumberFormat="1" applyFont="1" applyFill="1" applyBorder="1" applyAlignment="1" applyProtection="1">
      <alignment horizontal="center" vertical="center" shrinkToFit="1"/>
    </xf>
    <xf numFmtId="165" fontId="0" fillId="0" borderId="17" xfId="1" applyNumberFormat="1" applyFont="1" applyFill="1" applyBorder="1" applyAlignment="1" applyProtection="1">
      <alignment vertical="center" shrinkToFit="1"/>
    </xf>
    <xf numFmtId="0" fontId="4" fillId="5" borderId="21" xfId="0" applyNumberFormat="1" applyFont="1" applyFill="1" applyBorder="1" applyAlignment="1" applyProtection="1">
      <alignment horizontal="left" vertical="center" wrapText="1"/>
    </xf>
    <xf numFmtId="49" fontId="4" fillId="5" borderId="22" xfId="0" applyNumberFormat="1" applyFont="1" applyFill="1" applyBorder="1" applyAlignment="1" applyProtection="1">
      <alignment horizontal="center" vertical="center"/>
    </xf>
    <xf numFmtId="165" fontId="4" fillId="5" borderId="22" xfId="1" applyNumberFormat="1" applyFont="1" applyFill="1" applyBorder="1" applyAlignment="1" applyProtection="1">
      <alignment horizontal="center" vertical="center"/>
    </xf>
    <xf numFmtId="10" fontId="4" fillId="5" borderId="22" xfId="2" applyNumberFormat="1" applyFont="1" applyFill="1" applyBorder="1" applyAlignment="1" applyProtection="1">
      <alignment horizontal="center" vertical="center"/>
    </xf>
    <xf numFmtId="165" fontId="4" fillId="5" borderId="23" xfId="1" applyNumberFormat="1" applyFont="1" applyFill="1" applyBorder="1" applyAlignment="1" applyProtection="1">
      <alignment horizontal="center" vertical="center" shrinkToFit="1"/>
    </xf>
    <xf numFmtId="165" fontId="12" fillId="5" borderId="4" xfId="1" applyNumberFormat="1" applyFont="1" applyFill="1" applyBorder="1" applyAlignment="1" applyProtection="1">
      <alignment horizontal="center" vertical="center" shrinkToFit="1"/>
    </xf>
    <xf numFmtId="165" fontId="12" fillId="5" borderId="23" xfId="1" applyNumberFormat="1" applyFont="1" applyFill="1" applyBorder="1" applyAlignment="1" applyProtection="1">
      <alignment horizontal="center" vertical="center" shrinkToFit="1"/>
    </xf>
    <xf numFmtId="10" fontId="4" fillId="5" borderId="2" xfId="1" applyNumberFormat="1" applyFont="1" applyFill="1" applyBorder="1" applyAlignment="1" applyProtection="1">
      <alignment horizontal="center" vertical="center"/>
    </xf>
    <xf numFmtId="10" fontId="4" fillId="5" borderId="24" xfId="1" applyNumberFormat="1" applyFont="1" applyFill="1" applyBorder="1" applyAlignment="1" applyProtection="1">
      <alignment horizontal="center" vertical="center"/>
    </xf>
    <xf numFmtId="165" fontId="4" fillId="5" borderId="26" xfId="1" applyNumberFormat="1" applyFont="1" applyFill="1" applyBorder="1" applyAlignment="1" applyProtection="1">
      <alignment horizontal="center" vertical="center" shrinkToFit="1"/>
    </xf>
    <xf numFmtId="165" fontId="4" fillId="5" borderId="25" xfId="1" applyNumberFormat="1" applyFont="1" applyFill="1" applyBorder="1" applyAlignment="1" applyProtection="1">
      <alignment horizontal="center" vertical="center"/>
    </xf>
    <xf numFmtId="0" fontId="0" fillId="4" borderId="16" xfId="0" applyNumberFormat="1" applyFill="1" applyBorder="1" applyAlignment="1" applyProtection="1">
      <alignment horizontal="left" vertical="center" wrapText="1"/>
      <protection locked="0"/>
    </xf>
    <xf numFmtId="49" fontId="0" fillId="4" borderId="16" xfId="0" applyNumberFormat="1" applyFill="1" applyBorder="1" applyAlignment="1" applyProtection="1">
      <alignment horizontal="center" vertical="center" wrapText="1"/>
      <protection locked="0"/>
    </xf>
    <xf numFmtId="49" fontId="13" fillId="6" borderId="27" xfId="0" applyNumberFormat="1" applyFont="1" applyFill="1" applyBorder="1" applyAlignment="1" applyProtection="1">
      <alignment wrapText="1"/>
      <protection locked="0"/>
    </xf>
    <xf numFmtId="49" fontId="13" fillId="6" borderId="27" xfId="0" applyNumberFormat="1" applyFont="1" applyFill="1" applyBorder="1" applyAlignment="1" applyProtection="1">
      <alignment horizontal="center" wrapText="1"/>
      <protection locked="0"/>
    </xf>
    <xf numFmtId="0" fontId="0" fillId="7" borderId="21" xfId="0" applyFont="1" applyFill="1" applyBorder="1"/>
    <xf numFmtId="0" fontId="0" fillId="7" borderId="22" xfId="0" applyFont="1" applyFill="1" applyBorder="1"/>
    <xf numFmtId="0" fontId="0" fillId="7" borderId="23" xfId="0" applyFont="1" applyFill="1" applyBorder="1"/>
    <xf numFmtId="0" fontId="0" fillId="8" borderId="21" xfId="0" applyFont="1" applyFill="1" applyBorder="1"/>
    <xf numFmtId="0" fontId="0" fillId="8" borderId="23" xfId="0" applyFont="1" applyFill="1" applyBorder="1"/>
    <xf numFmtId="0" fontId="0" fillId="9" borderId="4" xfId="0" applyFont="1" applyFill="1" applyBorder="1"/>
    <xf numFmtId="0" fontId="0" fillId="8" borderId="22" xfId="0" applyFont="1" applyFill="1" applyBorder="1"/>
    <xf numFmtId="0" fontId="14" fillId="0" borderId="0" xfId="0" applyFont="1"/>
    <xf numFmtId="0" fontId="14" fillId="0" borderId="4" xfId="0" applyFont="1" applyBorder="1" applyAlignment="1" applyProtection="1">
      <alignment horizontal="left" vertical="center"/>
      <protection locked="0"/>
    </xf>
    <xf numFmtId="0" fontId="14" fillId="0" borderId="6" xfId="0" applyFont="1" applyBorder="1" applyAlignment="1" applyProtection="1">
      <alignment horizontal="left" vertical="center"/>
    </xf>
    <xf numFmtId="0" fontId="0" fillId="0" borderId="10" xfId="0" applyFont="1" applyBorder="1"/>
    <xf numFmtId="0" fontId="14" fillId="4" borderId="2" xfId="0" applyFont="1" applyFill="1" applyBorder="1" applyAlignment="1" applyProtection="1">
      <alignment horizontal="left" vertical="top" wrapText="1"/>
      <protection locked="0"/>
    </xf>
    <xf numFmtId="0" fontId="14" fillId="0" borderId="0" xfId="0" applyFont="1" applyFill="1" applyBorder="1" applyAlignment="1" applyProtection="1">
      <alignment horizontal="left" wrapText="1"/>
    </xf>
    <xf numFmtId="0" fontId="14" fillId="0" borderId="0" xfId="0" applyFont="1" applyFill="1" applyBorder="1" applyAlignment="1" applyProtection="1">
      <alignment horizontal="left" wrapText="1"/>
      <protection locked="0"/>
    </xf>
    <xf numFmtId="0" fontId="15" fillId="0" borderId="4" xfId="0" applyFont="1" applyFill="1" applyBorder="1" applyAlignment="1" applyProtection="1">
      <alignment horizontal="left" wrapText="1"/>
    </xf>
    <xf numFmtId="0" fontId="15" fillId="0" borderId="0" xfId="0" applyFont="1" applyFill="1" applyBorder="1" applyAlignment="1" applyProtection="1">
      <alignment horizontal="left" wrapText="1"/>
    </xf>
    <xf numFmtId="0" fontId="0" fillId="0" borderId="4" xfId="0" applyFont="1" applyFill="1" applyBorder="1" applyAlignment="1" applyProtection="1">
      <alignment horizontal="left" wrapText="1"/>
    </xf>
    <xf numFmtId="166" fontId="0" fillId="0" borderId="8" xfId="0" applyNumberFormat="1" applyFont="1" applyBorder="1" applyAlignment="1" applyProtection="1">
      <alignment horizontal="left"/>
    </xf>
    <xf numFmtId="0" fontId="15" fillId="0" borderId="28" xfId="4" applyFont="1" applyBorder="1" applyAlignment="1" applyProtection="1">
      <alignment vertical="center"/>
    </xf>
    <xf numFmtId="0" fontId="0" fillId="0" borderId="28" xfId="0" applyBorder="1"/>
    <xf numFmtId="0" fontId="4" fillId="0" borderId="0" xfId="0" applyFont="1"/>
    <xf numFmtId="0" fontId="0" fillId="0" borderId="0" xfId="4" applyFont="1" applyBorder="1" applyAlignment="1" applyProtection="1">
      <alignment vertical="center"/>
    </xf>
    <xf numFmtId="0" fontId="0" fillId="0" borderId="0" xfId="4" applyNumberFormat="1" applyFont="1" applyFill="1" applyBorder="1" applyAlignment="1" applyProtection="1">
      <alignment vertical="top"/>
    </xf>
    <xf numFmtId="0" fontId="0" fillId="0" borderId="0" xfId="0" applyFill="1"/>
    <xf numFmtId="166" fontId="0" fillId="0" borderId="0" xfId="4" applyNumberFormat="1" applyFont="1" applyFill="1" applyBorder="1" applyAlignment="1" applyProtection="1"/>
    <xf numFmtId="167" fontId="0" fillId="0" borderId="0" xfId="0" applyNumberFormat="1" applyFont="1" applyBorder="1" applyAlignment="1" applyProtection="1">
      <alignment horizontal="left"/>
    </xf>
    <xf numFmtId="0" fontId="4" fillId="0" borderId="5" xfId="0" applyFont="1" applyBorder="1"/>
    <xf numFmtId="0" fontId="0" fillId="0" borderId="5" xfId="0" applyFont="1" applyBorder="1"/>
  </cellXfs>
  <cellStyles count="9">
    <cellStyle name="Normal" xfId="0" builtinId="0"/>
    <cellStyle name="Normal 2" xfId="4"/>
    <cellStyle name="Normal 3" xfId="5"/>
    <cellStyle name="Normal_FICHA DE VERIFICAÇÃO PRELIMINAR - Plano R" xfId="3"/>
    <cellStyle name="Porcentagem" xfId="2" builtinId="5"/>
    <cellStyle name="Porcentagem 2" xfId="6"/>
    <cellStyle name="Separador de milhares" xfId="1" builtinId="3"/>
    <cellStyle name="Título 5" xfId="7"/>
    <cellStyle name="Vírgula 2" xfId="8"/>
  </cellStyles>
  <dxfs count="113"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57150</xdr:colOff>
      <xdr:row>0</xdr:row>
      <xdr:rowOff>19050</xdr:rowOff>
    </xdr:from>
    <xdr:to>
      <xdr:col>13</xdr:col>
      <xdr:colOff>1009650</xdr:colOff>
      <xdr:row>1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6850" y="19050"/>
          <a:ext cx="1800225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16</xdr:col>
      <xdr:colOff>717550</xdr:colOff>
      <xdr:row>8</xdr:row>
      <xdr:rowOff>152400</xdr:rowOff>
    </xdr:from>
    <xdr:to>
      <xdr:col>21</xdr:col>
      <xdr:colOff>1031893</xdr:colOff>
      <xdr:row>11</xdr:row>
      <xdr:rowOff>28575</xdr:rowOff>
    </xdr:to>
    <xdr:sp macro="" textlink="" fLocksText="0">
      <xdr:nvSpPr>
        <xdr:cNvPr id="3" name="TextBoxArred">
          <a:extLst>
            <a:ext uri="{FF2B5EF4-FFF2-40B4-BE49-F238E27FC236}"/>
          </a:extLst>
        </xdr:cNvPr>
        <xdr:cNvSpPr txBox="1">
          <a:spLocks noChangeArrowheads="1"/>
        </xdr:cNvSpPr>
      </xdr:nvSpPr>
      <xdr:spPr bwMode="auto">
        <a:xfrm flipH="1">
          <a:off x="9451975" y="1438275"/>
          <a:ext cx="4686318" cy="361950"/>
        </a:xfrm>
        <a:prstGeom prst="rect">
          <a:avLst/>
        </a:prstGeom>
        <a:noFill/>
        <a:ln w="6480">
          <a:solidFill>
            <a:srgbClr val="000000"/>
          </a:solidFill>
          <a:miter lim="800000"/>
          <a:headEnd/>
          <a:tailEnd/>
        </a:ln>
        <a:effectLst/>
        <a:extLst>
          <a:ext uri="{909E8E84-426E-40DD-AFC4-6F175D3DCCD1}"/>
          <a:ext uri="{AF507438-7753-43E0-B8FC-AC1667EBCBE1}"/>
        </a:extLst>
      </xdr:spPr>
      <xdr:txBody>
        <a:bodyPr vertOverflow="clip" wrap="square" lIns="27360" tIns="22680" rIns="27360" bIns="0" anchor="t"/>
        <a:lstStyle/>
        <a:p>
          <a:pPr algn="ctr" rtl="0">
            <a:defRPr sz="1000"/>
          </a:pPr>
          <a:r>
            <a:rPr lang="pt-B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Considerar valores arredondados com (0,00)</a:t>
          </a:r>
        </a:p>
      </xdr:txBody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ARINA%203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definedNames>
      <definedName name="buscarcodigo"/>
      <definedName name="Descrição.fixar"/>
      <definedName name="Descrição.recuperar"/>
      <definedName name="Linhas.AddLinha"/>
      <definedName name="Linhas.ExcLinhas"/>
    </definedNames>
    <sheetDataSet>
      <sheetData sheetId="0">
        <row r="1">
          <cell r="J1" t="str">
            <v>PM</v>
          </cell>
        </row>
        <row r="2">
          <cell r="J2" t="str">
            <v>v3.0.4</v>
          </cell>
        </row>
        <row r="3">
          <cell r="O3">
            <v>1</v>
          </cell>
        </row>
        <row r="4">
          <cell r="O4">
            <v>1</v>
          </cell>
        </row>
      </sheetData>
      <sheetData sheetId="1">
        <row r="2">
          <cell r="J2" t="str">
            <v>Itens de Investimento</v>
          </cell>
          <cell r="K2" t="str">
            <v>Unidades habitacionais</v>
          </cell>
          <cell r="L2">
            <v>3</v>
          </cell>
          <cell r="M2" t="str">
            <v>Equipamentos comunitários</v>
          </cell>
          <cell r="N2">
            <v>6</v>
          </cell>
          <cell r="O2" t="str">
            <v>Pavimentação</v>
          </cell>
          <cell r="P2">
            <v>6</v>
          </cell>
          <cell r="Q2" t="str">
            <v xml:space="preserve">Drenagem </v>
          </cell>
          <cell r="R2">
            <v>6</v>
          </cell>
          <cell r="S2" t="str">
            <v>Abastecimento de água</v>
          </cell>
          <cell r="T2">
            <v>11</v>
          </cell>
          <cell r="U2" t="str">
            <v>Esgotamento sanitário</v>
          </cell>
          <cell r="V2">
            <v>8</v>
          </cell>
          <cell r="W2" t="str">
            <v>Energia elétrica e iluminação pública</v>
          </cell>
          <cell r="X2">
            <v>4</v>
          </cell>
          <cell r="Y2" t="str">
            <v>Coleta e tratamento de resíduos sólidos</v>
          </cell>
          <cell r="Z2">
            <v>6</v>
          </cell>
          <cell r="AA2" t="str">
            <v xml:space="preserve">Contenção e estabilização de encostas </v>
          </cell>
          <cell r="AB2">
            <v>2</v>
          </cell>
          <cell r="AC2" t="str">
            <v>Regularização fundiária</v>
          </cell>
          <cell r="AD2">
            <v>2</v>
          </cell>
          <cell r="AE2" t="str">
            <v>Aquisição de terreno</v>
          </cell>
          <cell r="AF2">
            <v>2</v>
          </cell>
          <cell r="AG2" t="str">
            <v>Aquisição de equipamentos e insumos</v>
          </cell>
          <cell r="AH2">
            <v>1</v>
          </cell>
          <cell r="AI2" t="str">
            <v>Elaboração de estudos e projetos</v>
          </cell>
          <cell r="AJ2">
            <v>1</v>
          </cell>
          <cell r="AK2" t="str">
            <v>Instrumentos e ações em planejamento e gestão pública</v>
          </cell>
          <cell r="AL2">
            <v>1</v>
          </cell>
          <cell r="AM2" t="str">
            <v>Ações complementares às obras</v>
          </cell>
          <cell r="AN2">
            <v>3</v>
          </cell>
          <cell r="AO2" t="str">
            <v>Gerenciamento</v>
          </cell>
          <cell r="AP2">
            <v>1</v>
          </cell>
          <cell r="AQ2" t="str">
            <v>Trabalho social</v>
          </cell>
          <cell r="AR2">
            <v>4</v>
          </cell>
        </row>
        <row r="3">
          <cell r="J3" t="str">
            <v>Unidades habitacionais</v>
          </cell>
        </row>
        <row r="4">
          <cell r="F4" t="str">
            <v>OGU</v>
          </cell>
          <cell r="J4" t="str">
            <v>Equipamentos comunitários</v>
          </cell>
        </row>
        <row r="5">
          <cell r="J5" t="str">
            <v>Pavimentação</v>
          </cell>
        </row>
        <row r="6">
          <cell r="F6" t="str">
            <v>SANTA LUZIA/MG</v>
          </cell>
          <cell r="J6" t="str">
            <v xml:space="preserve">Drenagem </v>
          </cell>
        </row>
        <row r="7">
          <cell r="J7" t="str">
            <v>Abastecimento de água</v>
          </cell>
        </row>
        <row r="8">
          <cell r="J8" t="str">
            <v>Esgotamento sanitário</v>
          </cell>
        </row>
        <row r="9">
          <cell r="J9" t="str">
            <v>Energia elétrica e iluminação pública</v>
          </cell>
        </row>
        <row r="10">
          <cell r="J10" t="str">
            <v>Coleta e tratamento de resíduos sólidos</v>
          </cell>
        </row>
        <row r="11">
          <cell r="J11" t="str">
            <v xml:space="preserve">Contenção e estabilização de encostas </v>
          </cell>
        </row>
        <row r="12">
          <cell r="J12" t="str">
            <v>Regularização fundiária</v>
          </cell>
        </row>
        <row r="13">
          <cell r="J13" t="str">
            <v>Aquisição de terreno</v>
          </cell>
        </row>
        <row r="14">
          <cell r="J14" t="str">
            <v>Aquisição de equipamentos e insumos</v>
          </cell>
        </row>
        <row r="15">
          <cell r="J15" t="str">
            <v>Elaboração de estudos e projetos</v>
          </cell>
        </row>
        <row r="16">
          <cell r="F16" t="str">
            <v>E.M.MARINA VIANNA DE CASTILHO</v>
          </cell>
          <cell r="J16" t="str">
            <v>Instrumentos e ações em planejamento e gestão pública</v>
          </cell>
        </row>
        <row r="17">
          <cell r="F17" t="str">
            <v>AMPLIAÇÃO DE 11 SALAS E VESTIARIOS</v>
          </cell>
          <cell r="J17" t="str">
            <v>Ações complementares às obras</v>
          </cell>
        </row>
        <row r="18">
          <cell r="F18" t="str">
            <v>NÃO DESONERADO</v>
          </cell>
          <cell r="J18" t="str">
            <v>Gerenciamento</v>
          </cell>
        </row>
        <row r="19">
          <cell r="J19" t="str">
            <v>Trabalho social</v>
          </cell>
        </row>
        <row r="22">
          <cell r="F22" t="str">
            <v>Lorena Castoria Porto Oliveira</v>
          </cell>
        </row>
        <row r="23">
          <cell r="F23" t="str">
            <v>MG 241054/LP</v>
          </cell>
        </row>
      </sheetData>
      <sheetData sheetId="2"/>
      <sheetData sheetId="3">
        <row r="138">
          <cell r="A138" t="str">
            <v>(SELECIONAR)</v>
          </cell>
        </row>
        <row r="139">
          <cell r="A139" t="str">
            <v>Construção e Reforma de Edifícios</v>
          </cell>
        </row>
        <row r="140">
          <cell r="A140" t="str">
            <v>Construção de Praças Urbanas, Rodovias, Ferrovias e recapeamento e pavimentação de vias urbanas</v>
          </cell>
        </row>
        <row r="141">
          <cell r="A141" t="str">
            <v>Construção de Redes de Abastecimento de Água, Coleta de Esgoto</v>
          </cell>
        </row>
        <row r="142">
          <cell r="A142" t="str">
            <v>Construção e Manutenção de Estações e Redes de Distribuição de Energia Elétrica</v>
          </cell>
        </row>
        <row r="143">
          <cell r="A143" t="str">
            <v>Obras Portuárias, Marítimas e Fluviais</v>
          </cell>
        </row>
        <row r="144">
          <cell r="A144" t="str">
            <v>Fornecimento de Materiais e Equipamentos (aquisição indireta - em conjunto com licitação de obras)</v>
          </cell>
        </row>
        <row r="145">
          <cell r="A145" t="str">
            <v>Fornecimento de Materiais e Equipamentos (aquisição direta)</v>
          </cell>
        </row>
        <row r="146">
          <cell r="A146" t="str">
            <v>Estudos e Projetos, Planos e Gerenciamento e outros correlatos</v>
          </cell>
        </row>
      </sheetData>
      <sheetData sheetId="4"/>
      <sheetData sheetId="5">
        <row r="12">
          <cell r="A12" t="str">
            <v>Manual</v>
          </cell>
          <cell r="Q12" t="str">
            <v>Serviços Preliminares</v>
          </cell>
          <cell r="AA12" t="str">
            <v>.</v>
          </cell>
        </row>
        <row r="15">
          <cell r="M15">
            <v>0</v>
          </cell>
          <cell r="Q15">
            <v>103813.83</v>
          </cell>
        </row>
        <row r="16">
          <cell r="M16" t="str">
            <v/>
          </cell>
        </row>
        <row r="17">
          <cell r="M17" t="str">
            <v/>
          </cell>
        </row>
        <row r="18">
          <cell r="M18">
            <v>2</v>
          </cell>
        </row>
        <row r="19">
          <cell r="M19">
            <v>2</v>
          </cell>
        </row>
        <row r="20">
          <cell r="M20">
            <v>2</v>
          </cell>
        </row>
        <row r="21">
          <cell r="M21">
            <v>2</v>
          </cell>
        </row>
        <row r="22">
          <cell r="M22">
            <v>2</v>
          </cell>
        </row>
        <row r="23">
          <cell r="M23">
            <v>2</v>
          </cell>
        </row>
        <row r="24">
          <cell r="M24">
            <v>2</v>
          </cell>
        </row>
        <row r="25">
          <cell r="M25">
            <v>2</v>
          </cell>
        </row>
        <row r="26">
          <cell r="M26">
            <v>2</v>
          </cell>
        </row>
        <row r="27">
          <cell r="M27">
            <v>2</v>
          </cell>
        </row>
        <row r="28">
          <cell r="M28">
            <v>2</v>
          </cell>
        </row>
        <row r="29">
          <cell r="M29" t="str">
            <v/>
          </cell>
        </row>
        <row r="30">
          <cell r="M30">
            <v>1</v>
          </cell>
        </row>
        <row r="31">
          <cell r="M31" t="str">
            <v/>
          </cell>
        </row>
        <row r="32">
          <cell r="M32">
            <v>2</v>
          </cell>
        </row>
        <row r="33">
          <cell r="M33">
            <v>2</v>
          </cell>
        </row>
        <row r="34">
          <cell r="M34">
            <v>2</v>
          </cell>
        </row>
        <row r="35">
          <cell r="M35" t="str">
            <v/>
          </cell>
        </row>
        <row r="36">
          <cell r="M36">
            <v>2</v>
          </cell>
        </row>
        <row r="37">
          <cell r="M37">
            <v>2</v>
          </cell>
        </row>
        <row r="38">
          <cell r="M38">
            <v>0</v>
          </cell>
        </row>
        <row r="39">
          <cell r="M39" t="str">
            <v/>
          </cell>
        </row>
        <row r="40">
          <cell r="M40" t="str">
            <v/>
          </cell>
        </row>
        <row r="41">
          <cell r="M41">
            <v>4</v>
          </cell>
        </row>
        <row r="42">
          <cell r="M42">
            <v>4</v>
          </cell>
        </row>
        <row r="43">
          <cell r="M43">
            <v>0</v>
          </cell>
        </row>
        <row r="44">
          <cell r="M44">
            <v>0</v>
          </cell>
        </row>
        <row r="45">
          <cell r="M45">
            <v>0</v>
          </cell>
        </row>
        <row r="46">
          <cell r="M46" t="str">
            <v/>
          </cell>
        </row>
        <row r="47">
          <cell r="M47">
            <v>0</v>
          </cell>
        </row>
        <row r="48">
          <cell r="M48">
            <v>0</v>
          </cell>
        </row>
        <row r="49">
          <cell r="M49">
            <v>0</v>
          </cell>
        </row>
        <row r="50">
          <cell r="M50">
            <v>0</v>
          </cell>
        </row>
        <row r="51">
          <cell r="M51">
            <v>0</v>
          </cell>
        </row>
        <row r="52">
          <cell r="M52">
            <v>0</v>
          </cell>
        </row>
        <row r="53">
          <cell r="M53">
            <v>0</v>
          </cell>
        </row>
        <row r="54">
          <cell r="M54" t="str">
            <v/>
          </cell>
        </row>
        <row r="55">
          <cell r="M55">
            <v>4</v>
          </cell>
        </row>
        <row r="56">
          <cell r="M56">
            <v>0</v>
          </cell>
        </row>
        <row r="57">
          <cell r="M57">
            <v>0</v>
          </cell>
        </row>
        <row r="58">
          <cell r="M58">
            <v>0</v>
          </cell>
        </row>
        <row r="59">
          <cell r="M59" t="str">
            <v/>
          </cell>
        </row>
        <row r="60">
          <cell r="M60">
            <v>0</v>
          </cell>
        </row>
        <row r="61">
          <cell r="M61">
            <v>0</v>
          </cell>
        </row>
        <row r="62">
          <cell r="M62">
            <v>0</v>
          </cell>
        </row>
        <row r="63">
          <cell r="M63" t="str">
            <v/>
          </cell>
        </row>
        <row r="64">
          <cell r="M64">
            <v>0</v>
          </cell>
        </row>
        <row r="65">
          <cell r="M65" t="str">
            <v/>
          </cell>
        </row>
        <row r="66">
          <cell r="M66">
            <v>0</v>
          </cell>
        </row>
        <row r="67">
          <cell r="M67">
            <v>0</v>
          </cell>
        </row>
        <row r="68">
          <cell r="M68">
            <v>0</v>
          </cell>
        </row>
        <row r="69">
          <cell r="M69">
            <v>0</v>
          </cell>
        </row>
        <row r="70">
          <cell r="M70">
            <v>0</v>
          </cell>
        </row>
        <row r="71">
          <cell r="M71">
            <v>0</v>
          </cell>
        </row>
        <row r="72">
          <cell r="M72" t="str">
            <v/>
          </cell>
        </row>
        <row r="73">
          <cell r="M73">
            <v>0</v>
          </cell>
        </row>
        <row r="74">
          <cell r="M74">
            <v>0</v>
          </cell>
        </row>
        <row r="75">
          <cell r="M75">
            <v>0</v>
          </cell>
        </row>
        <row r="76">
          <cell r="M76">
            <v>0</v>
          </cell>
        </row>
        <row r="77">
          <cell r="M77">
            <v>0</v>
          </cell>
        </row>
        <row r="78">
          <cell r="M78" t="str">
            <v/>
          </cell>
        </row>
        <row r="79">
          <cell r="M79">
            <v>0</v>
          </cell>
        </row>
        <row r="80">
          <cell r="M80">
            <v>0</v>
          </cell>
        </row>
        <row r="81">
          <cell r="M81" t="str">
            <v/>
          </cell>
        </row>
        <row r="82">
          <cell r="M82">
            <v>0</v>
          </cell>
        </row>
        <row r="83">
          <cell r="M83">
            <v>0</v>
          </cell>
        </row>
        <row r="84">
          <cell r="M84">
            <v>0</v>
          </cell>
        </row>
        <row r="85">
          <cell r="M85">
            <v>0</v>
          </cell>
        </row>
        <row r="86">
          <cell r="M86">
            <v>0</v>
          </cell>
        </row>
        <row r="87">
          <cell r="M87">
            <v>0</v>
          </cell>
        </row>
        <row r="88">
          <cell r="M88">
            <v>0</v>
          </cell>
        </row>
        <row r="89">
          <cell r="M89">
            <v>0</v>
          </cell>
        </row>
        <row r="90">
          <cell r="M90">
            <v>0</v>
          </cell>
        </row>
        <row r="91">
          <cell r="M91" t="str">
            <v/>
          </cell>
        </row>
        <row r="92">
          <cell r="M92">
            <v>0</v>
          </cell>
        </row>
        <row r="93">
          <cell r="M93">
            <v>0</v>
          </cell>
        </row>
        <row r="94">
          <cell r="M94">
            <v>0</v>
          </cell>
        </row>
        <row r="95">
          <cell r="M95">
            <v>0</v>
          </cell>
        </row>
        <row r="96">
          <cell r="M96">
            <v>0</v>
          </cell>
        </row>
        <row r="97">
          <cell r="M97">
            <v>0</v>
          </cell>
        </row>
        <row r="98">
          <cell r="M98" t="str">
            <v/>
          </cell>
        </row>
        <row r="99">
          <cell r="M99" t="str">
            <v/>
          </cell>
        </row>
        <row r="100">
          <cell r="M100">
            <v>0</v>
          </cell>
        </row>
        <row r="101">
          <cell r="M101">
            <v>0</v>
          </cell>
        </row>
        <row r="102">
          <cell r="M102">
            <v>0</v>
          </cell>
        </row>
        <row r="103">
          <cell r="M103">
            <v>0</v>
          </cell>
        </row>
        <row r="104">
          <cell r="M104">
            <v>0</v>
          </cell>
        </row>
        <row r="105">
          <cell r="M105">
            <v>0</v>
          </cell>
        </row>
        <row r="106">
          <cell r="M106">
            <v>0</v>
          </cell>
        </row>
        <row r="107">
          <cell r="M107">
            <v>0</v>
          </cell>
        </row>
        <row r="108">
          <cell r="M108">
            <v>0</v>
          </cell>
        </row>
        <row r="109">
          <cell r="M109">
            <v>0</v>
          </cell>
        </row>
        <row r="110">
          <cell r="M110">
            <v>0</v>
          </cell>
        </row>
        <row r="111">
          <cell r="M111">
            <v>0</v>
          </cell>
        </row>
        <row r="112">
          <cell r="M112">
            <v>0</v>
          </cell>
        </row>
        <row r="113">
          <cell r="M113">
            <v>0</v>
          </cell>
        </row>
        <row r="114">
          <cell r="M114">
            <v>0</v>
          </cell>
        </row>
        <row r="115">
          <cell r="M115">
            <v>0</v>
          </cell>
        </row>
        <row r="116">
          <cell r="M116">
            <v>0</v>
          </cell>
        </row>
        <row r="117">
          <cell r="M117">
            <v>0</v>
          </cell>
        </row>
        <row r="118">
          <cell r="M118">
            <v>0</v>
          </cell>
        </row>
        <row r="119">
          <cell r="M119">
            <v>0</v>
          </cell>
        </row>
        <row r="120">
          <cell r="M120">
            <v>0</v>
          </cell>
        </row>
        <row r="121">
          <cell r="M121">
            <v>0</v>
          </cell>
        </row>
        <row r="122">
          <cell r="M122">
            <v>0</v>
          </cell>
        </row>
        <row r="123">
          <cell r="M123">
            <v>0</v>
          </cell>
        </row>
        <row r="124">
          <cell r="M124">
            <v>0</v>
          </cell>
        </row>
        <row r="125">
          <cell r="M125">
            <v>0</v>
          </cell>
        </row>
        <row r="126">
          <cell r="M126" t="str">
            <v/>
          </cell>
        </row>
        <row r="127">
          <cell r="M127" t="str">
            <v/>
          </cell>
        </row>
        <row r="128">
          <cell r="M128">
            <v>0</v>
          </cell>
        </row>
        <row r="129">
          <cell r="M129">
            <v>0</v>
          </cell>
        </row>
        <row r="130">
          <cell r="M130">
            <v>0</v>
          </cell>
        </row>
        <row r="131">
          <cell r="M131">
            <v>0</v>
          </cell>
        </row>
        <row r="132">
          <cell r="M132">
            <v>0</v>
          </cell>
        </row>
        <row r="133">
          <cell r="M133">
            <v>0</v>
          </cell>
        </row>
        <row r="134">
          <cell r="M134">
            <v>0</v>
          </cell>
        </row>
        <row r="135">
          <cell r="M135">
            <v>0</v>
          </cell>
        </row>
        <row r="136">
          <cell r="M136">
            <v>0</v>
          </cell>
        </row>
        <row r="137">
          <cell r="M137">
            <v>0</v>
          </cell>
        </row>
        <row r="138">
          <cell r="M138">
            <v>0</v>
          </cell>
        </row>
        <row r="139">
          <cell r="M139">
            <v>0</v>
          </cell>
        </row>
        <row r="140">
          <cell r="M140">
            <v>0</v>
          </cell>
        </row>
        <row r="141">
          <cell r="M141">
            <v>0</v>
          </cell>
        </row>
        <row r="142">
          <cell r="M142">
            <v>0</v>
          </cell>
        </row>
        <row r="143">
          <cell r="M143">
            <v>0</v>
          </cell>
        </row>
        <row r="144">
          <cell r="M144">
            <v>0</v>
          </cell>
        </row>
        <row r="145">
          <cell r="M145">
            <v>0</v>
          </cell>
        </row>
        <row r="146">
          <cell r="M146">
            <v>0</v>
          </cell>
        </row>
        <row r="147">
          <cell r="M147">
            <v>0</v>
          </cell>
        </row>
        <row r="148">
          <cell r="M148">
            <v>0</v>
          </cell>
        </row>
        <row r="149">
          <cell r="M149">
            <v>0</v>
          </cell>
        </row>
        <row r="150">
          <cell r="M150">
            <v>0</v>
          </cell>
        </row>
        <row r="151">
          <cell r="M151">
            <v>0</v>
          </cell>
        </row>
        <row r="152">
          <cell r="M152">
            <v>0</v>
          </cell>
        </row>
        <row r="153">
          <cell r="M153">
            <v>0</v>
          </cell>
        </row>
        <row r="154">
          <cell r="M154">
            <v>0</v>
          </cell>
        </row>
        <row r="155">
          <cell r="M155">
            <v>0</v>
          </cell>
        </row>
        <row r="156">
          <cell r="M156">
            <v>0</v>
          </cell>
        </row>
        <row r="157">
          <cell r="M157">
            <v>0</v>
          </cell>
        </row>
        <row r="158">
          <cell r="M158">
            <v>0</v>
          </cell>
        </row>
        <row r="159">
          <cell r="M159">
            <v>0</v>
          </cell>
        </row>
        <row r="160">
          <cell r="M160">
            <v>0</v>
          </cell>
        </row>
        <row r="161">
          <cell r="M161">
            <v>0</v>
          </cell>
        </row>
        <row r="162">
          <cell r="M162">
            <v>0</v>
          </cell>
        </row>
        <row r="163">
          <cell r="M163">
            <v>0</v>
          </cell>
        </row>
        <row r="164">
          <cell r="M164">
            <v>0</v>
          </cell>
        </row>
        <row r="165">
          <cell r="M165">
            <v>0</v>
          </cell>
        </row>
        <row r="166">
          <cell r="M166">
            <v>0</v>
          </cell>
        </row>
        <row r="167">
          <cell r="M167">
            <v>0</v>
          </cell>
        </row>
        <row r="168">
          <cell r="M168">
            <v>0</v>
          </cell>
        </row>
        <row r="169">
          <cell r="M169">
            <v>0</v>
          </cell>
        </row>
        <row r="170">
          <cell r="M170">
            <v>0</v>
          </cell>
        </row>
        <row r="171">
          <cell r="M171">
            <v>0</v>
          </cell>
        </row>
        <row r="172">
          <cell r="M172">
            <v>0</v>
          </cell>
        </row>
        <row r="173">
          <cell r="M173">
            <v>0</v>
          </cell>
        </row>
        <row r="174">
          <cell r="M174">
            <v>0</v>
          </cell>
        </row>
        <row r="175">
          <cell r="M175">
            <v>0</v>
          </cell>
        </row>
        <row r="176">
          <cell r="M176">
            <v>0</v>
          </cell>
        </row>
        <row r="177">
          <cell r="M177">
            <v>0</v>
          </cell>
        </row>
        <row r="178">
          <cell r="M178">
            <v>0</v>
          </cell>
        </row>
        <row r="179">
          <cell r="M179">
            <v>0</v>
          </cell>
        </row>
        <row r="180">
          <cell r="M180">
            <v>0</v>
          </cell>
        </row>
        <row r="181">
          <cell r="M181">
            <v>0</v>
          </cell>
        </row>
        <row r="182">
          <cell r="M182">
            <v>0</v>
          </cell>
        </row>
        <row r="183">
          <cell r="M183">
            <v>0</v>
          </cell>
        </row>
        <row r="184">
          <cell r="M184">
            <v>0</v>
          </cell>
        </row>
        <row r="185">
          <cell r="M185">
            <v>0</v>
          </cell>
        </row>
        <row r="186">
          <cell r="M186">
            <v>0</v>
          </cell>
        </row>
        <row r="187">
          <cell r="M187">
            <v>0</v>
          </cell>
        </row>
        <row r="188">
          <cell r="M188">
            <v>0</v>
          </cell>
        </row>
        <row r="189">
          <cell r="M189">
            <v>0</v>
          </cell>
        </row>
        <row r="190">
          <cell r="M190">
            <v>0</v>
          </cell>
        </row>
        <row r="191">
          <cell r="M191">
            <v>0</v>
          </cell>
        </row>
        <row r="192">
          <cell r="M192">
            <v>0</v>
          </cell>
        </row>
        <row r="193">
          <cell r="M193">
            <v>0</v>
          </cell>
        </row>
        <row r="194">
          <cell r="M194" t="str">
            <v/>
          </cell>
        </row>
        <row r="195">
          <cell r="M195" t="str">
            <v/>
          </cell>
        </row>
        <row r="196">
          <cell r="M196">
            <v>0</v>
          </cell>
        </row>
        <row r="197">
          <cell r="M197">
            <v>0</v>
          </cell>
        </row>
        <row r="198">
          <cell r="M198" t="str">
            <v/>
          </cell>
        </row>
        <row r="199">
          <cell r="M199" t="str">
            <v/>
          </cell>
        </row>
        <row r="200">
          <cell r="M200">
            <v>0</v>
          </cell>
        </row>
        <row r="201">
          <cell r="M201">
            <v>0</v>
          </cell>
        </row>
        <row r="202">
          <cell r="M202">
            <v>0</v>
          </cell>
        </row>
        <row r="203">
          <cell r="M203">
            <v>0</v>
          </cell>
        </row>
        <row r="204">
          <cell r="M204">
            <v>0</v>
          </cell>
        </row>
        <row r="205">
          <cell r="M205">
            <v>0</v>
          </cell>
        </row>
        <row r="206">
          <cell r="M206">
            <v>0</v>
          </cell>
        </row>
        <row r="207">
          <cell r="M207">
            <v>0</v>
          </cell>
        </row>
        <row r="208">
          <cell r="M208">
            <v>0</v>
          </cell>
        </row>
        <row r="209">
          <cell r="M209">
            <v>0</v>
          </cell>
        </row>
        <row r="210">
          <cell r="M210">
            <v>0</v>
          </cell>
        </row>
        <row r="211">
          <cell r="M211">
            <v>0</v>
          </cell>
        </row>
        <row r="212">
          <cell r="M212">
            <v>0</v>
          </cell>
        </row>
        <row r="213">
          <cell r="M213" t="str">
            <v/>
          </cell>
        </row>
        <row r="214">
          <cell r="M214" t="str">
            <v/>
          </cell>
        </row>
        <row r="215">
          <cell r="M215">
            <v>0</v>
          </cell>
        </row>
        <row r="216">
          <cell r="M216">
            <v>0</v>
          </cell>
        </row>
        <row r="217">
          <cell r="M217">
            <v>0</v>
          </cell>
        </row>
        <row r="218">
          <cell r="M218">
            <v>0</v>
          </cell>
        </row>
        <row r="219">
          <cell r="M219">
            <v>0</v>
          </cell>
        </row>
        <row r="220">
          <cell r="M220">
            <v>0</v>
          </cell>
        </row>
        <row r="221">
          <cell r="M221">
            <v>0</v>
          </cell>
        </row>
        <row r="222">
          <cell r="M222">
            <v>0</v>
          </cell>
        </row>
        <row r="223">
          <cell r="M223" t="str">
            <v/>
          </cell>
        </row>
        <row r="224">
          <cell r="M224">
            <v>0</v>
          </cell>
        </row>
        <row r="225">
          <cell r="M225">
            <v>0</v>
          </cell>
        </row>
        <row r="226">
          <cell r="M226">
            <v>0</v>
          </cell>
        </row>
        <row r="227">
          <cell r="M227">
            <v>0</v>
          </cell>
        </row>
        <row r="228">
          <cell r="M228" t="str">
            <v/>
          </cell>
        </row>
        <row r="229">
          <cell r="M229" t="str">
            <v/>
          </cell>
        </row>
        <row r="230">
          <cell r="M230">
            <v>0</v>
          </cell>
        </row>
        <row r="231">
          <cell r="M231">
            <v>0</v>
          </cell>
        </row>
        <row r="232">
          <cell r="M232">
            <v>0</v>
          </cell>
        </row>
        <row r="233">
          <cell r="M233">
            <v>0</v>
          </cell>
        </row>
        <row r="234">
          <cell r="M234">
            <v>0</v>
          </cell>
        </row>
        <row r="235">
          <cell r="M235">
            <v>0</v>
          </cell>
        </row>
        <row r="236">
          <cell r="M236">
            <v>0</v>
          </cell>
        </row>
        <row r="237">
          <cell r="M237">
            <v>0</v>
          </cell>
        </row>
        <row r="238">
          <cell r="M238">
            <v>0</v>
          </cell>
        </row>
        <row r="239">
          <cell r="M239">
            <v>0</v>
          </cell>
        </row>
        <row r="240">
          <cell r="M240">
            <v>0</v>
          </cell>
        </row>
        <row r="241">
          <cell r="M241">
            <v>0</v>
          </cell>
        </row>
        <row r="242">
          <cell r="M242">
            <v>0</v>
          </cell>
        </row>
        <row r="243">
          <cell r="M243">
            <v>0</v>
          </cell>
        </row>
        <row r="244">
          <cell r="M244">
            <v>0</v>
          </cell>
        </row>
        <row r="245">
          <cell r="M245" t="str">
            <v/>
          </cell>
        </row>
        <row r="246">
          <cell r="M246" t="str">
            <v/>
          </cell>
        </row>
        <row r="247">
          <cell r="M247">
            <v>0</v>
          </cell>
        </row>
      </sheetData>
      <sheetData sheetId="6">
        <row r="14">
          <cell r="C14" t="e">
            <v>#VALUE!</v>
          </cell>
        </row>
        <row r="15">
          <cell r="B15" t="str">
            <v>1.Administração Local</v>
          </cell>
          <cell r="C15">
            <v>1</v>
          </cell>
          <cell r="D15" t="str">
            <v>Administração Local</v>
          </cell>
        </row>
        <row r="16">
          <cell r="C16">
            <v>2</v>
          </cell>
        </row>
        <row r="17">
          <cell r="C17">
            <v>3</v>
          </cell>
        </row>
        <row r="18">
          <cell r="C18">
            <v>4</v>
          </cell>
        </row>
        <row r="19">
          <cell r="C19">
            <v>5</v>
          </cell>
        </row>
        <row r="20">
          <cell r="C20">
            <v>6</v>
          </cell>
        </row>
        <row r="21">
          <cell r="C21">
            <v>7</v>
          </cell>
        </row>
        <row r="22">
          <cell r="C22">
            <v>8</v>
          </cell>
        </row>
        <row r="23">
          <cell r="C23">
            <v>9</v>
          </cell>
        </row>
        <row r="24">
          <cell r="C24">
            <v>10</v>
          </cell>
        </row>
        <row r="25">
          <cell r="C25">
            <v>11</v>
          </cell>
        </row>
        <row r="26">
          <cell r="C26">
            <v>12</v>
          </cell>
        </row>
        <row r="27">
          <cell r="C27">
            <v>13</v>
          </cell>
        </row>
        <row r="28">
          <cell r="C28">
            <v>14</v>
          </cell>
        </row>
        <row r="29">
          <cell r="C29">
            <v>15</v>
          </cell>
        </row>
        <row r="30">
          <cell r="C30">
            <v>16</v>
          </cell>
        </row>
        <row r="31">
          <cell r="C31">
            <v>17</v>
          </cell>
        </row>
        <row r="32">
          <cell r="C32">
            <v>18</v>
          </cell>
        </row>
        <row r="33">
          <cell r="C33">
            <v>19</v>
          </cell>
        </row>
        <row r="34">
          <cell r="C34">
            <v>20</v>
          </cell>
        </row>
        <row r="35">
          <cell r="C35">
            <v>21</v>
          </cell>
        </row>
        <row r="36">
          <cell r="C36">
            <v>22</v>
          </cell>
        </row>
        <row r="37">
          <cell r="C37">
            <v>23</v>
          </cell>
        </row>
        <row r="38">
          <cell r="C38">
            <v>24</v>
          </cell>
        </row>
        <row r="39">
          <cell r="C39">
            <v>25</v>
          </cell>
        </row>
        <row r="40">
          <cell r="C40">
            <v>26</v>
          </cell>
        </row>
        <row r="41">
          <cell r="C41">
            <v>27</v>
          </cell>
        </row>
        <row r="42">
          <cell r="C42">
            <v>28</v>
          </cell>
        </row>
        <row r="43">
          <cell r="C43">
            <v>29</v>
          </cell>
        </row>
        <row r="44">
          <cell r="C44">
            <v>30</v>
          </cell>
        </row>
        <row r="45">
          <cell r="C45">
            <v>31</v>
          </cell>
        </row>
        <row r="46">
          <cell r="C46">
            <v>32</v>
          </cell>
        </row>
        <row r="47">
          <cell r="C47">
            <v>33</v>
          </cell>
        </row>
        <row r="48">
          <cell r="C48">
            <v>34</v>
          </cell>
        </row>
        <row r="49">
          <cell r="C49">
            <v>35</v>
          </cell>
        </row>
        <row r="50">
          <cell r="C50">
            <v>36</v>
          </cell>
        </row>
        <row r="51">
          <cell r="C51">
            <v>37</v>
          </cell>
        </row>
        <row r="52">
          <cell r="C52">
            <v>38</v>
          </cell>
        </row>
        <row r="53">
          <cell r="C53">
            <v>39</v>
          </cell>
        </row>
        <row r="54">
          <cell r="C54">
            <v>40</v>
          </cell>
        </row>
        <row r="55">
          <cell r="C55">
            <v>41</v>
          </cell>
        </row>
        <row r="56">
          <cell r="C56">
            <v>42</v>
          </cell>
        </row>
        <row r="57">
          <cell r="C57">
            <v>43</v>
          </cell>
        </row>
        <row r="58">
          <cell r="C58">
            <v>44</v>
          </cell>
        </row>
        <row r="59">
          <cell r="C59">
            <v>45</v>
          </cell>
        </row>
      </sheetData>
      <sheetData sheetId="7">
        <row r="10">
          <cell r="G10">
            <v>2</v>
          </cell>
        </row>
      </sheetData>
      <sheetData sheetId="8"/>
      <sheetData sheetId="9">
        <row r="9">
          <cell r="J9">
            <v>1</v>
          </cell>
        </row>
        <row r="15">
          <cell r="A15" t="str">
            <v>F</v>
          </cell>
          <cell r="B15">
            <v>1</v>
          </cell>
          <cell r="C15" t="str">
            <v>Administração Local</v>
          </cell>
          <cell r="H15" t="str">
            <v>A administração local será proporcional a execução dos demais eventos, independente de frentes de obra.</v>
          </cell>
        </row>
        <row r="60">
          <cell r="A60" t="str">
            <v>F</v>
          </cell>
        </row>
      </sheetData>
      <sheetData sheetId="10">
        <row r="13">
          <cell r="B13" t="str">
            <v>Busca</v>
          </cell>
          <cell r="E13" t="str">
            <v>Item de Investimento</v>
          </cell>
          <cell r="F13" t="str">
            <v>Subitem de Investimento</v>
          </cell>
          <cell r="H13" t="str">
            <v>Situação</v>
          </cell>
          <cell r="I13" t="str">
            <v>Quantidade</v>
          </cell>
          <cell r="O13" t="str">
            <v>Investimento (R$)</v>
          </cell>
          <cell r="R13" t="str">
            <v>Descrição da Meta</v>
          </cell>
          <cell r="T13" t="str">
            <v>Lote de Licitação / nº do CTEF</v>
          </cell>
          <cell r="U13" t="str">
            <v>Investimento (R$)</v>
          </cell>
          <cell r="V13" t="str">
            <v>Divisão do Investimento</v>
          </cell>
          <cell r="W13" t="str">
            <v>Contrapartida Financeira (R$)</v>
          </cell>
          <cell r="X13" t="str">
            <v>Outros (R$)</v>
          </cell>
        </row>
        <row r="14">
          <cell r="B14" t="str">
            <v>Automático</v>
          </cell>
          <cell r="O14">
            <v>189908.79</v>
          </cell>
          <cell r="AA14">
            <v>189908.78999999998</v>
          </cell>
          <cell r="AB14">
            <v>0</v>
          </cell>
        </row>
        <row r="15">
          <cell r="B15" t="str">
            <v>Automático</v>
          </cell>
          <cell r="O15">
            <v>994874.87</v>
          </cell>
          <cell r="AA15">
            <v>994874.86999999965</v>
          </cell>
          <cell r="AB15">
            <v>0</v>
          </cell>
        </row>
        <row r="16">
          <cell r="B16" t="str">
            <v>Automático</v>
          </cell>
          <cell r="O16">
            <v>61781.98</v>
          </cell>
          <cell r="AA16">
            <v>61781.979999999996</v>
          </cell>
          <cell r="AB16">
            <v>0</v>
          </cell>
        </row>
        <row r="17">
          <cell r="B17" t="str">
            <v>Automático</v>
          </cell>
          <cell r="O17">
            <v>44881.27</v>
          </cell>
          <cell r="AA17">
            <v>44881.27</v>
          </cell>
          <cell r="AB17">
            <v>0</v>
          </cell>
        </row>
        <row r="18">
          <cell r="B18" t="str">
            <v>Automático</v>
          </cell>
          <cell r="O18">
            <v>5928.8</v>
          </cell>
          <cell r="AA18">
            <v>5928.8</v>
          </cell>
          <cell r="AB18">
            <v>0</v>
          </cell>
        </row>
        <row r="19">
          <cell r="B19" t="str">
            <v>Automático</v>
          </cell>
          <cell r="O19">
            <v>98689.89</v>
          </cell>
          <cell r="AA19">
            <v>98689.890000000014</v>
          </cell>
          <cell r="AB19">
            <v>0</v>
          </cell>
        </row>
        <row r="20">
          <cell r="B20" t="str">
            <v>Automático</v>
          </cell>
          <cell r="O20">
            <v>43093</v>
          </cell>
          <cell r="AA20">
            <v>43092.999999999993</v>
          </cell>
          <cell r="AB20">
            <v>0</v>
          </cell>
        </row>
        <row r="21">
          <cell r="B21" t="str">
            <v>Automático</v>
          </cell>
          <cell r="O21">
            <v>46708.66</v>
          </cell>
          <cell r="AA21">
            <v>46708.66</v>
          </cell>
          <cell r="AB21">
            <v>0</v>
          </cell>
        </row>
        <row r="22">
          <cell r="B22" t="str">
            <v>Automático</v>
          </cell>
          <cell r="O22">
            <v>6204.04</v>
          </cell>
          <cell r="AA22">
            <v>6204.04</v>
          </cell>
          <cell r="AB22">
            <v>0</v>
          </cell>
        </row>
        <row r="23">
          <cell r="B23" t="str">
            <v>Branco</v>
          </cell>
          <cell r="O23">
            <v>0</v>
          </cell>
          <cell r="AA23">
            <v>0</v>
          </cell>
          <cell r="AB23">
            <v>0</v>
          </cell>
        </row>
        <row r="24">
          <cell r="B24" t="str">
            <v>TR$</v>
          </cell>
          <cell r="O24">
            <v>1492071.2999999998</v>
          </cell>
          <cell r="AA24">
            <v>1492071.2999999998</v>
          </cell>
          <cell r="AB24">
            <v>0</v>
          </cell>
        </row>
      </sheetData>
      <sheetData sheetId="11">
        <row r="3">
          <cell r="A3" t="b">
            <v>0</v>
          </cell>
        </row>
        <row r="7">
          <cell r="O7" t="str">
            <v>Nº MEDIÇÃO</v>
          </cell>
        </row>
        <row r="9">
          <cell r="A9" t="b">
            <v>1</v>
          </cell>
        </row>
        <row r="13">
          <cell r="AB13">
            <v>1</v>
          </cell>
          <cell r="AC13">
            <v>2</v>
          </cell>
          <cell r="AD13">
            <v>3</v>
          </cell>
          <cell r="AE13">
            <v>4</v>
          </cell>
          <cell r="AF13">
            <v>5</v>
          </cell>
          <cell r="AG13">
            <v>6</v>
          </cell>
          <cell r="AH13">
            <v>7</v>
          </cell>
          <cell r="AI13">
            <v>8</v>
          </cell>
          <cell r="AJ13">
            <v>9</v>
          </cell>
          <cell r="AK13">
            <v>10</v>
          </cell>
          <cell r="AL13">
            <v>11</v>
          </cell>
          <cell r="AM13">
            <v>12</v>
          </cell>
        </row>
      </sheetData>
      <sheetData sheetId="12">
        <row r="7">
          <cell r="O7">
            <v>0</v>
          </cell>
        </row>
        <row r="26">
          <cell r="AC26">
            <v>0</v>
          </cell>
          <cell r="AD26">
            <v>0</v>
          </cell>
        </row>
        <row r="27">
          <cell r="AC27">
            <v>0</v>
          </cell>
          <cell r="AD27">
            <v>0</v>
          </cell>
        </row>
      </sheetData>
      <sheetData sheetId="13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265"/>
  <sheetViews>
    <sheetView showGridLines="0" tabSelected="1" topLeftCell="L1" zoomScale="80" zoomScaleNormal="80" workbookViewId="0">
      <selection activeCell="L1" sqref="L1"/>
    </sheetView>
  </sheetViews>
  <sheetFormatPr defaultRowHeight="12.75"/>
  <cols>
    <col min="1" max="1" width="5.5703125" hidden="1" customWidth="1"/>
    <col min="2" max="2" width="10.42578125" hidden="1" customWidth="1"/>
    <col min="3" max="3" width="5.5703125" hidden="1" customWidth="1"/>
    <col min="4" max="4" width="12.85546875" hidden="1" customWidth="1"/>
    <col min="5" max="5" width="8.7109375" hidden="1" customWidth="1"/>
    <col min="6" max="6" width="12.42578125" hidden="1" customWidth="1"/>
    <col min="7" max="7" width="14.5703125" hidden="1" customWidth="1"/>
    <col min="8" max="8" width="11.28515625" hidden="1" customWidth="1"/>
    <col min="9" max="9" width="13.42578125" hidden="1" customWidth="1"/>
    <col min="10" max="10" width="7.28515625" hidden="1" customWidth="1"/>
    <col min="11" max="11" width="7.5703125" hidden="1" customWidth="1"/>
    <col min="12" max="12" width="3.7109375" customWidth="1"/>
    <col min="13" max="13" width="12.7109375" customWidth="1"/>
    <col min="14" max="15" width="15.7109375" customWidth="1"/>
    <col min="16" max="16" width="65.7109375" customWidth="1"/>
    <col min="17" max="17" width="10.7109375" customWidth="1"/>
    <col min="18" max="19" width="14.7109375" customWidth="1"/>
    <col min="20" max="20" width="10.7109375" customWidth="1"/>
    <col min="21" max="21" width="14.7109375" customWidth="1"/>
    <col min="22" max="22" width="15.7109375" customWidth="1"/>
    <col min="23" max="23" width="3.7109375" customWidth="1"/>
    <col min="24" max="24" width="3.7109375" hidden="1" customWidth="1"/>
    <col min="25" max="26" width="14.7109375" hidden="1" customWidth="1"/>
    <col min="27" max="27" width="15.7109375" customWidth="1"/>
    <col min="28" max="29" width="9.140625" hidden="1" customWidth="1"/>
    <col min="30" max="30" width="15.5703125" hidden="1" customWidth="1"/>
    <col min="31" max="31" width="15.7109375" customWidth="1"/>
    <col min="33" max="33" width="1.7109375" customWidth="1"/>
    <col min="34" max="34" width="14.7109375" customWidth="1"/>
    <col min="35" max="35" width="1.7109375" customWidth="1"/>
    <col min="36" max="36" width="14.7109375" customWidth="1"/>
    <col min="37" max="38" width="15.7109375" customWidth="1"/>
  </cols>
  <sheetData>
    <row r="1" spans="1:38" ht="15.75">
      <c r="A1" s="1"/>
      <c r="B1" s="1"/>
      <c r="C1" s="1"/>
      <c r="D1" s="1"/>
      <c r="F1" s="2"/>
      <c r="G1" s="3"/>
      <c r="H1" s="1"/>
      <c r="I1" s="1"/>
      <c r="J1" s="1"/>
      <c r="K1" s="1"/>
      <c r="L1" s="1"/>
      <c r="M1" s="1"/>
      <c r="N1" s="1"/>
      <c r="O1" s="1"/>
      <c r="P1" s="4" t="s">
        <v>0</v>
      </c>
      <c r="Q1" s="1"/>
      <c r="R1" s="4"/>
      <c r="S1" s="1"/>
      <c r="T1" s="1"/>
      <c r="U1" s="1"/>
      <c r="V1" s="5" t="s">
        <v>1</v>
      </c>
      <c r="W1" s="6"/>
      <c r="X1" s="6"/>
      <c r="Y1" s="6"/>
      <c r="Z1" s="6"/>
      <c r="AL1" s="7"/>
    </row>
    <row r="2" spans="1:38" ht="15">
      <c r="A2" s="7"/>
      <c r="B2" s="7"/>
      <c r="C2" s="7"/>
      <c r="D2" s="8" t="s">
        <v>2</v>
      </c>
      <c r="E2" s="8" t="s">
        <v>3</v>
      </c>
      <c r="F2" s="8" t="s">
        <v>4</v>
      </c>
      <c r="G2" s="8" t="s">
        <v>5</v>
      </c>
      <c r="H2" s="8" t="s">
        <v>6</v>
      </c>
      <c r="I2" s="8" t="s">
        <v>7</v>
      </c>
      <c r="J2" s="7"/>
      <c r="K2" s="7"/>
      <c r="L2" s="7"/>
      <c r="M2" s="7"/>
      <c r="N2" s="7"/>
      <c r="O2" s="7"/>
      <c r="P2" s="9" t="s">
        <v>284</v>
      </c>
      <c r="Q2" s="7"/>
      <c r="R2" s="7"/>
      <c r="S2" s="7"/>
      <c r="T2" s="7"/>
      <c r="U2" s="7"/>
      <c r="V2" s="10" t="s">
        <v>8</v>
      </c>
      <c r="W2" s="11"/>
      <c r="X2" s="11"/>
      <c r="Y2" s="11"/>
      <c r="Z2" s="11"/>
    </row>
    <row r="3" spans="1:38">
      <c r="A3" s="7"/>
      <c r="B3" s="7"/>
      <c r="C3" s="7"/>
      <c r="D3" s="7"/>
      <c r="F3" s="2"/>
      <c r="H3" s="12"/>
      <c r="I3" s="7"/>
      <c r="J3" s="7"/>
      <c r="K3" s="7"/>
      <c r="L3" s="7"/>
      <c r="M3" s="7"/>
      <c r="N3" s="7"/>
      <c r="O3" s="7"/>
      <c r="P3" s="13"/>
      <c r="Q3" s="7"/>
      <c r="R3" s="7"/>
      <c r="S3" s="7"/>
      <c r="T3" s="7"/>
      <c r="U3" s="7"/>
      <c r="V3" s="7"/>
      <c r="W3" s="7"/>
      <c r="X3" s="7"/>
      <c r="Y3" s="7"/>
      <c r="Z3" s="7"/>
      <c r="AL3" s="7"/>
    </row>
    <row r="4" spans="1:38">
      <c r="A4" s="7" t="s">
        <v>9</v>
      </c>
      <c r="B4" s="7"/>
      <c r="C4" s="7"/>
      <c r="D4" s="7"/>
      <c r="F4" s="2" t="s">
        <v>10</v>
      </c>
      <c r="G4" s="2" t="s">
        <v>11</v>
      </c>
      <c r="H4" s="2" t="s">
        <v>12</v>
      </c>
      <c r="I4" s="14">
        <v>0</v>
      </c>
      <c r="J4" s="7"/>
      <c r="K4" s="7"/>
      <c r="L4" s="7"/>
      <c r="M4" s="15" t="s">
        <v>13</v>
      </c>
      <c r="N4" s="15"/>
      <c r="O4" s="16" t="s">
        <v>14</v>
      </c>
      <c r="P4" s="16" t="s">
        <v>15</v>
      </c>
      <c r="Q4" s="15" t="s">
        <v>16</v>
      </c>
      <c r="R4" s="15"/>
      <c r="S4" s="15"/>
      <c r="T4" s="15"/>
      <c r="U4" s="15"/>
      <c r="V4" s="15"/>
      <c r="W4" s="17"/>
      <c r="X4" s="17"/>
      <c r="Y4" s="17"/>
      <c r="Z4" s="17"/>
      <c r="AL4" s="7"/>
    </row>
    <row r="5" spans="1:38" ht="12.75" customHeight="1">
      <c r="A5" s="18">
        <v>2</v>
      </c>
      <c r="B5" s="18"/>
      <c r="C5" s="18"/>
      <c r="D5" s="7"/>
      <c r="F5" s="19">
        <v>0.22470000000000001</v>
      </c>
      <c r="G5" s="20">
        <v>0</v>
      </c>
      <c r="H5" s="20">
        <v>0</v>
      </c>
      <c r="I5" s="7"/>
      <c r="J5" s="7"/>
      <c r="K5" s="7"/>
      <c r="L5" s="7"/>
      <c r="M5" s="21">
        <v>0</v>
      </c>
      <c r="N5" s="21"/>
      <c r="O5" s="22">
        <v>0</v>
      </c>
      <c r="P5" s="23">
        <v>0</v>
      </c>
      <c r="Q5" s="21" t="s">
        <v>285</v>
      </c>
      <c r="R5" s="21"/>
      <c r="S5" s="21"/>
      <c r="T5" s="21"/>
      <c r="U5" s="21"/>
      <c r="V5" s="21"/>
      <c r="W5" s="24"/>
      <c r="X5" s="24"/>
      <c r="Y5" s="24"/>
      <c r="Z5" s="24"/>
    </row>
    <row r="6" spans="1:38" ht="5.0999999999999996" customHeight="1">
      <c r="A6" s="18"/>
      <c r="B6" s="18"/>
      <c r="C6" s="18"/>
      <c r="D6" s="7"/>
      <c r="F6" s="2"/>
      <c r="H6" s="12"/>
      <c r="I6" s="7"/>
      <c r="J6" s="7"/>
      <c r="K6" s="7"/>
      <c r="L6" s="7"/>
      <c r="M6" s="25"/>
      <c r="N6" s="25"/>
      <c r="O6" s="26"/>
      <c r="P6" s="26"/>
      <c r="Q6" s="25"/>
      <c r="R6" s="25"/>
      <c r="S6" s="25"/>
      <c r="T6" s="25"/>
      <c r="U6" s="25"/>
      <c r="V6" s="25"/>
      <c r="W6" s="24"/>
      <c r="X6" s="24"/>
      <c r="Y6" s="24"/>
      <c r="Z6" s="24"/>
      <c r="AL6" s="7"/>
    </row>
    <row r="7" spans="1:38" ht="12.75" customHeight="1">
      <c r="A7" s="7"/>
      <c r="B7" s="7"/>
      <c r="C7" s="7"/>
      <c r="D7" s="7"/>
      <c r="F7" s="2"/>
      <c r="H7" s="12"/>
      <c r="I7" s="7"/>
      <c r="J7" s="7"/>
      <c r="K7" s="7"/>
      <c r="L7" s="7"/>
      <c r="M7" s="15" t="s">
        <v>17</v>
      </c>
      <c r="N7" s="15"/>
      <c r="O7" s="16" t="s">
        <v>18</v>
      </c>
      <c r="P7" s="16" t="s">
        <v>286</v>
      </c>
      <c r="Q7" s="27" t="s">
        <v>287</v>
      </c>
      <c r="R7" s="27"/>
      <c r="S7" s="27"/>
      <c r="T7" s="28" t="s">
        <v>10</v>
      </c>
      <c r="U7" s="28" t="s">
        <v>11</v>
      </c>
      <c r="V7" s="29" t="s">
        <v>12</v>
      </c>
      <c r="W7" s="28"/>
      <c r="X7" s="28"/>
      <c r="Y7" s="30"/>
      <c r="Z7" s="30"/>
      <c r="AH7" s="31" t="s">
        <v>20</v>
      </c>
      <c r="AJ7" s="32" t="s">
        <v>21</v>
      </c>
    </row>
    <row r="8" spans="1:38" ht="12.75" customHeight="1">
      <c r="A8" s="18"/>
      <c r="B8" s="18"/>
      <c r="C8" s="18"/>
      <c r="D8" s="7"/>
      <c r="F8" s="33" t="s">
        <v>288</v>
      </c>
      <c r="G8" s="33"/>
      <c r="H8" s="33"/>
      <c r="I8" s="33"/>
      <c r="J8" s="33"/>
      <c r="K8" s="33"/>
      <c r="L8" s="34"/>
      <c r="M8" s="21" t="s">
        <v>289</v>
      </c>
      <c r="N8" s="21"/>
      <c r="O8" s="35" t="s">
        <v>290</v>
      </c>
      <c r="P8" s="23" t="s">
        <v>291</v>
      </c>
      <c r="Q8" s="36" t="s">
        <v>292</v>
      </c>
      <c r="R8" s="36"/>
      <c r="S8" s="36"/>
      <c r="T8" s="37" t="s">
        <v>293</v>
      </c>
      <c r="U8" s="37" t="s">
        <v>294</v>
      </c>
      <c r="V8" s="38" t="s">
        <v>294</v>
      </c>
      <c r="W8" s="34" t="s">
        <v>22</v>
      </c>
      <c r="X8" s="34" t="s">
        <v>23</v>
      </c>
      <c r="Y8" s="39"/>
      <c r="Z8" s="39"/>
      <c r="AH8" s="31"/>
      <c r="AJ8" s="32"/>
      <c r="AL8" s="7"/>
    </row>
    <row r="9" spans="1:38" ht="12.75" customHeight="1">
      <c r="A9" s="7"/>
      <c r="B9" s="7"/>
      <c r="C9" s="7"/>
      <c r="D9" s="7"/>
      <c r="F9" s="33" t="s">
        <v>295</v>
      </c>
      <c r="G9" s="33"/>
      <c r="H9" s="33"/>
      <c r="I9" s="33"/>
      <c r="J9" s="33"/>
      <c r="K9" s="33"/>
      <c r="L9" s="34"/>
      <c r="M9" s="40"/>
      <c r="N9" s="7"/>
      <c r="O9" s="7"/>
      <c r="P9" s="7"/>
      <c r="Q9" s="7"/>
      <c r="R9" s="7"/>
      <c r="S9" s="7"/>
      <c r="T9" s="7"/>
      <c r="U9" s="7"/>
      <c r="V9" s="7"/>
      <c r="W9" s="34"/>
      <c r="X9" s="34"/>
      <c r="Y9" s="7"/>
      <c r="Z9" s="7"/>
      <c r="AH9" s="31"/>
      <c r="AJ9" s="32"/>
      <c r="AL9" s="7"/>
    </row>
    <row r="10" spans="1:38">
      <c r="A10" s="7"/>
      <c r="B10" s="7"/>
      <c r="C10" s="7"/>
      <c r="D10" s="7"/>
      <c r="E10" s="8"/>
      <c r="F10" s="8"/>
      <c r="G10" s="12"/>
      <c r="H10" s="12"/>
      <c r="I10" s="7"/>
      <c r="J10" s="7"/>
      <c r="K10" s="7"/>
      <c r="L10" s="34"/>
      <c r="M10" s="40"/>
      <c r="N10" s="7"/>
      <c r="O10" s="7"/>
      <c r="P10" s="7"/>
      <c r="Q10" s="7"/>
      <c r="R10" s="7"/>
      <c r="S10" s="7"/>
      <c r="T10" s="7"/>
      <c r="U10" s="7"/>
      <c r="V10" s="7"/>
      <c r="W10" s="34"/>
      <c r="X10" s="34"/>
      <c r="AH10" s="31"/>
      <c r="AJ10" s="32"/>
      <c r="AL10" s="7"/>
    </row>
    <row r="11" spans="1:38">
      <c r="A11" s="7"/>
      <c r="B11" s="7"/>
      <c r="C11" s="7"/>
      <c r="D11" s="7"/>
      <c r="E11" s="8"/>
      <c r="F11" s="8"/>
      <c r="G11" s="12"/>
      <c r="H11" s="41"/>
      <c r="I11" s="7"/>
      <c r="J11" s="7"/>
      <c r="K11" s="7"/>
      <c r="L11" s="34"/>
      <c r="M11" s="7"/>
      <c r="N11" s="7"/>
      <c r="O11" s="7"/>
      <c r="P11" s="7"/>
      <c r="Q11" s="7"/>
      <c r="R11" s="7"/>
      <c r="S11" s="7"/>
      <c r="T11" s="7"/>
      <c r="U11" s="7"/>
      <c r="V11" s="7"/>
      <c r="W11" s="34"/>
      <c r="X11" s="34"/>
      <c r="AH11" s="31"/>
      <c r="AJ11" s="32"/>
      <c r="AL11" s="7"/>
    </row>
    <row r="12" spans="1:38">
      <c r="A12" s="7"/>
      <c r="B12" s="7"/>
      <c r="C12" s="7"/>
      <c r="D12" s="7"/>
      <c r="E12" s="8"/>
      <c r="F12" s="8"/>
      <c r="G12" s="12"/>
      <c r="H12" s="12"/>
      <c r="I12" s="7"/>
      <c r="J12" s="7"/>
      <c r="K12" s="7"/>
      <c r="L12" s="34"/>
      <c r="M12" s="7"/>
      <c r="N12" s="7"/>
      <c r="O12" s="7"/>
      <c r="P12" s="7"/>
      <c r="Q12" s="7"/>
      <c r="R12" s="7"/>
      <c r="S12" s="7"/>
      <c r="T12" s="7"/>
      <c r="U12" s="7"/>
      <c r="V12" s="7"/>
      <c r="W12" s="34"/>
      <c r="X12" s="34"/>
      <c r="Y12" s="42" t="s">
        <v>24</v>
      </c>
      <c r="Z12" s="42"/>
      <c r="AH12" s="43" t="s">
        <v>25</v>
      </c>
      <c r="AJ12" s="44" t="s">
        <v>25</v>
      </c>
      <c r="AL12" s="7"/>
    </row>
    <row r="13" spans="1:38" ht="41.25" customHeight="1">
      <c r="A13" s="45" t="s">
        <v>26</v>
      </c>
      <c r="B13" s="45" t="s">
        <v>27</v>
      </c>
      <c r="C13" s="45" t="s">
        <v>28</v>
      </c>
      <c r="D13" s="45" t="s">
        <v>29</v>
      </c>
      <c r="E13" s="45" t="s">
        <v>30</v>
      </c>
      <c r="F13" s="45" t="s">
        <v>31</v>
      </c>
      <c r="G13" s="45" t="s">
        <v>32</v>
      </c>
      <c r="H13" s="45" t="s">
        <v>33</v>
      </c>
      <c r="I13" s="45" t="s">
        <v>34</v>
      </c>
      <c r="J13" s="45" t="s">
        <v>35</v>
      </c>
      <c r="K13" s="45" t="s">
        <v>36</v>
      </c>
      <c r="L13" s="43"/>
      <c r="M13" s="45" t="s">
        <v>37</v>
      </c>
      <c r="N13" s="45" t="s">
        <v>38</v>
      </c>
      <c r="O13" s="45" t="s">
        <v>39</v>
      </c>
      <c r="P13" s="45" t="s">
        <v>40</v>
      </c>
      <c r="Q13" s="46" t="s">
        <v>41</v>
      </c>
      <c r="R13" s="45" t="s">
        <v>19</v>
      </c>
      <c r="S13" s="45" t="s">
        <v>296</v>
      </c>
      <c r="T13" s="45" t="s">
        <v>297</v>
      </c>
      <c r="U13" s="45" t="s">
        <v>42</v>
      </c>
      <c r="V13" s="45" t="s">
        <v>43</v>
      </c>
      <c r="W13" s="43" t="s">
        <v>25</v>
      </c>
      <c r="X13" s="43" t="s">
        <v>25</v>
      </c>
      <c r="Y13" s="47" t="s">
        <v>44</v>
      </c>
      <c r="Z13" s="48" t="s">
        <v>45</v>
      </c>
      <c r="AH13" s="50" t="s">
        <v>19</v>
      </c>
      <c r="AJ13" s="50" t="s">
        <v>42</v>
      </c>
      <c r="AK13" s="49" t="s">
        <v>46</v>
      </c>
      <c r="AL13" s="51" t="s">
        <v>47</v>
      </c>
    </row>
    <row r="14" spans="1:38" hidden="1">
      <c r="A14" t="s">
        <v>298</v>
      </c>
      <c r="B14" t="s">
        <v>27</v>
      </c>
      <c r="C14" t="s">
        <v>298</v>
      </c>
      <c r="D14">
        <v>0</v>
      </c>
      <c r="E14" t="s">
        <v>30</v>
      </c>
      <c r="F14" t="s">
        <v>31</v>
      </c>
      <c r="G14" t="s">
        <v>32</v>
      </c>
      <c r="H14" t="s">
        <v>33</v>
      </c>
      <c r="I14" t="s">
        <v>34</v>
      </c>
      <c r="J14">
        <v>0</v>
      </c>
      <c r="K14">
        <v>0</v>
      </c>
      <c r="L14" s="52"/>
      <c r="M14" s="53" t="s">
        <v>52</v>
      </c>
      <c r="N14" s="54" t="s">
        <v>48</v>
      </c>
      <c r="O14" s="55"/>
      <c r="P14" s="56" t="s">
        <v>300</v>
      </c>
      <c r="Q14" s="57" t="s">
        <v>52</v>
      </c>
      <c r="R14" s="58">
        <v>0</v>
      </c>
      <c r="S14" s="59"/>
      <c r="T14" s="60" t="s">
        <v>10</v>
      </c>
      <c r="U14" s="58">
        <v>0</v>
      </c>
      <c r="V14" s="61">
        <v>0</v>
      </c>
      <c r="W14" s="62" t="s">
        <v>49</v>
      </c>
      <c r="X14" t="s">
        <v>299</v>
      </c>
      <c r="Y14" s="63">
        <v>0</v>
      </c>
      <c r="Z14" s="64">
        <v>0</v>
      </c>
      <c r="AH14" s="65"/>
      <c r="AJ14" s="66"/>
      <c r="AK14" s="67">
        <v>0</v>
      </c>
      <c r="AL14" s="68">
        <v>0</v>
      </c>
    </row>
    <row r="15" spans="1:38">
      <c r="A15">
        <v>0</v>
      </c>
      <c r="C15" t="s">
        <v>50</v>
      </c>
      <c r="D15">
        <v>232</v>
      </c>
      <c r="E15">
        <v>0</v>
      </c>
      <c r="L15" s="52"/>
      <c r="M15" s="69" t="s">
        <v>291</v>
      </c>
      <c r="N15" s="69"/>
      <c r="O15" s="69"/>
      <c r="P15" s="69"/>
      <c r="Q15" s="70"/>
      <c r="R15" s="71"/>
      <c r="S15" s="71"/>
      <c r="T15" s="72"/>
      <c r="U15" s="71"/>
      <c r="V15" s="73">
        <f>V16+V39+V98+V126+V194+V198+V213+V228+V245</f>
        <v>1492071.3</v>
      </c>
      <c r="W15" s="18"/>
      <c r="X15" t="s">
        <v>299</v>
      </c>
      <c r="Y15" s="74">
        <v>1492071.2999999984</v>
      </c>
      <c r="Z15" s="75">
        <v>0</v>
      </c>
      <c r="AH15" s="76"/>
      <c r="AJ15" s="77"/>
      <c r="AK15" s="78">
        <v>1492071.2999999984</v>
      </c>
      <c r="AL15" s="79"/>
    </row>
    <row r="16" spans="1:38" ht="25.5">
      <c r="A16">
        <v>1</v>
      </c>
      <c r="B16">
        <v>1</v>
      </c>
      <c r="C16">
        <v>1</v>
      </c>
      <c r="D16">
        <v>23</v>
      </c>
      <c r="E16">
        <v>1</v>
      </c>
      <c r="F16">
        <v>0</v>
      </c>
      <c r="G16">
        <v>0</v>
      </c>
      <c r="H16">
        <v>0</v>
      </c>
      <c r="I16">
        <v>0</v>
      </c>
      <c r="J16">
        <v>232</v>
      </c>
      <c r="K16">
        <v>23</v>
      </c>
      <c r="L16" s="52"/>
      <c r="M16" s="53" t="s">
        <v>301</v>
      </c>
      <c r="N16" s="54" t="s">
        <v>48</v>
      </c>
      <c r="O16" s="55"/>
      <c r="P16" s="80" t="s">
        <v>51</v>
      </c>
      <c r="Q16" s="57" t="s">
        <v>52</v>
      </c>
      <c r="R16" s="58">
        <v>0</v>
      </c>
      <c r="S16" s="59"/>
      <c r="T16" s="60" t="s">
        <v>10</v>
      </c>
      <c r="U16" s="58">
        <v>0</v>
      </c>
      <c r="V16" s="61">
        <f>V17+V29+V31+V35</f>
        <v>189908.79</v>
      </c>
      <c r="W16" s="62" t="s">
        <v>49</v>
      </c>
      <c r="X16" t="s">
        <v>299</v>
      </c>
      <c r="Y16" s="63">
        <v>189908.78999999998</v>
      </c>
      <c r="Z16" s="64">
        <v>0</v>
      </c>
      <c r="AH16" s="65"/>
      <c r="AJ16" s="66"/>
      <c r="AK16" s="67">
        <v>189908.79</v>
      </c>
      <c r="AL16" s="68">
        <v>0</v>
      </c>
    </row>
    <row r="17" spans="1:38">
      <c r="A17">
        <v>2</v>
      </c>
      <c r="B17">
        <v>2</v>
      </c>
      <c r="C17">
        <v>2</v>
      </c>
      <c r="D17">
        <v>12</v>
      </c>
      <c r="E17">
        <v>1</v>
      </c>
      <c r="F17">
        <v>1</v>
      </c>
      <c r="G17">
        <v>0</v>
      </c>
      <c r="H17">
        <v>0</v>
      </c>
      <c r="I17">
        <v>0</v>
      </c>
      <c r="J17">
        <v>22</v>
      </c>
      <c r="K17">
        <v>12</v>
      </c>
      <c r="L17" s="52"/>
      <c r="M17" s="53" t="s">
        <v>302</v>
      </c>
      <c r="N17" s="54" t="s">
        <v>48</v>
      </c>
      <c r="O17" s="55"/>
      <c r="P17" s="56" t="s">
        <v>53</v>
      </c>
      <c r="Q17" s="57" t="s">
        <v>52</v>
      </c>
      <c r="R17" s="58">
        <v>0</v>
      </c>
      <c r="S17" s="59"/>
      <c r="T17" s="60" t="s">
        <v>10</v>
      </c>
      <c r="U17" s="58">
        <v>0</v>
      </c>
      <c r="V17" s="61">
        <f>SUM(V18:V28)</f>
        <v>57873.95</v>
      </c>
      <c r="W17" s="62" t="s">
        <v>49</v>
      </c>
      <c r="X17" t="s">
        <v>299</v>
      </c>
      <c r="Y17" s="63">
        <v>57873.95</v>
      </c>
      <c r="Z17" s="64">
        <v>0</v>
      </c>
      <c r="AH17" s="65"/>
      <c r="AJ17" s="66"/>
      <c r="AK17" s="67">
        <v>57873.95</v>
      </c>
      <c r="AL17" s="68">
        <v>0</v>
      </c>
    </row>
    <row r="18" spans="1:38">
      <c r="A18" t="s">
        <v>298</v>
      </c>
      <c r="B18">
        <v>2</v>
      </c>
      <c r="C18" t="s">
        <v>298</v>
      </c>
      <c r="D18">
        <v>0</v>
      </c>
      <c r="E18">
        <v>1</v>
      </c>
      <c r="F18">
        <v>1</v>
      </c>
      <c r="G18">
        <v>0</v>
      </c>
      <c r="H18">
        <v>0</v>
      </c>
      <c r="I18">
        <v>1</v>
      </c>
      <c r="J18">
        <v>0</v>
      </c>
      <c r="K18">
        <v>0</v>
      </c>
      <c r="L18" s="52"/>
      <c r="M18" s="53" t="s">
        <v>303</v>
      </c>
      <c r="N18" s="54" t="s">
        <v>54</v>
      </c>
      <c r="O18" s="55" t="s">
        <v>55</v>
      </c>
      <c r="P18" s="56" t="s">
        <v>304</v>
      </c>
      <c r="Q18" s="57" t="s">
        <v>81</v>
      </c>
      <c r="R18" s="58">
        <v>2</v>
      </c>
      <c r="S18" s="59">
        <v>202.74</v>
      </c>
      <c r="T18" s="60" t="s">
        <v>10</v>
      </c>
      <c r="U18" s="58">
        <v>248.3</v>
      </c>
      <c r="V18" s="61">
        <v>496.6</v>
      </c>
      <c r="W18" s="62" t="s">
        <v>49</v>
      </c>
      <c r="X18" t="s">
        <v>49</v>
      </c>
      <c r="Y18" s="63">
        <v>496.6</v>
      </c>
      <c r="Z18" s="64">
        <v>0</v>
      </c>
      <c r="AH18" s="65"/>
      <c r="AJ18" s="66"/>
      <c r="AK18" s="67">
        <v>496.6</v>
      </c>
      <c r="AL18" s="68">
        <v>248.3</v>
      </c>
    </row>
    <row r="19" spans="1:38" ht="38.25">
      <c r="A19" t="s">
        <v>298</v>
      </c>
      <c r="B19">
        <v>2</v>
      </c>
      <c r="C19" t="s">
        <v>298</v>
      </c>
      <c r="D19">
        <v>0</v>
      </c>
      <c r="E19">
        <v>1</v>
      </c>
      <c r="F19">
        <v>1</v>
      </c>
      <c r="G19">
        <v>0</v>
      </c>
      <c r="H19">
        <v>0</v>
      </c>
      <c r="I19">
        <v>2</v>
      </c>
      <c r="J19">
        <v>0</v>
      </c>
      <c r="K19">
        <v>0</v>
      </c>
      <c r="L19" s="52"/>
      <c r="M19" s="53" t="s">
        <v>305</v>
      </c>
      <c r="N19" s="54" t="s">
        <v>48</v>
      </c>
      <c r="O19" s="55" t="s">
        <v>56</v>
      </c>
      <c r="P19" s="56" t="s">
        <v>306</v>
      </c>
      <c r="Q19" s="57" t="s">
        <v>307</v>
      </c>
      <c r="R19" s="58">
        <v>169.3</v>
      </c>
      <c r="S19" s="59">
        <v>37.96</v>
      </c>
      <c r="T19" s="60" t="s">
        <v>10</v>
      </c>
      <c r="U19" s="58">
        <v>46.49</v>
      </c>
      <c r="V19" s="61">
        <v>7870.76</v>
      </c>
      <c r="W19" s="62" t="s">
        <v>49</v>
      </c>
      <c r="X19" t="s">
        <v>49</v>
      </c>
      <c r="Y19" s="63">
        <v>7870.76</v>
      </c>
      <c r="Z19" s="64">
        <v>0</v>
      </c>
      <c r="AH19" s="65"/>
      <c r="AJ19" s="66"/>
      <c r="AK19" s="67">
        <v>7870.76</v>
      </c>
      <c r="AL19" s="68">
        <v>46.49</v>
      </c>
    </row>
    <row r="20" spans="1:38" ht="25.5">
      <c r="A20" t="s">
        <v>298</v>
      </c>
      <c r="B20">
        <v>2</v>
      </c>
      <c r="C20" t="s">
        <v>298</v>
      </c>
      <c r="D20">
        <v>0</v>
      </c>
      <c r="E20">
        <v>1</v>
      </c>
      <c r="F20">
        <v>1</v>
      </c>
      <c r="G20">
        <v>0</v>
      </c>
      <c r="H20">
        <v>0</v>
      </c>
      <c r="I20">
        <v>3</v>
      </c>
      <c r="J20">
        <v>0</v>
      </c>
      <c r="K20">
        <v>0</v>
      </c>
      <c r="L20" s="52"/>
      <c r="M20" s="53" t="s">
        <v>308</v>
      </c>
      <c r="N20" s="54" t="s">
        <v>48</v>
      </c>
      <c r="O20" s="55" t="s">
        <v>57</v>
      </c>
      <c r="P20" s="56" t="s">
        <v>309</v>
      </c>
      <c r="Q20" s="57" t="s">
        <v>81</v>
      </c>
      <c r="R20" s="58">
        <v>269.5</v>
      </c>
      <c r="S20" s="59">
        <v>48.62</v>
      </c>
      <c r="T20" s="60" t="s">
        <v>10</v>
      </c>
      <c r="U20" s="58">
        <v>59.54</v>
      </c>
      <c r="V20" s="61">
        <v>16046.03</v>
      </c>
      <c r="W20" s="62" t="s">
        <v>49</v>
      </c>
      <c r="X20" t="s">
        <v>49</v>
      </c>
      <c r="Y20" s="63">
        <v>16046.03</v>
      </c>
      <c r="Z20" s="64">
        <v>0</v>
      </c>
      <c r="AH20" s="65"/>
      <c r="AJ20" s="66"/>
      <c r="AK20" s="67">
        <v>16046.03</v>
      </c>
      <c r="AL20" s="68">
        <v>59.54</v>
      </c>
    </row>
    <row r="21" spans="1:38" ht="25.5">
      <c r="A21" t="s">
        <v>298</v>
      </c>
      <c r="B21">
        <v>2</v>
      </c>
      <c r="C21" t="s">
        <v>298</v>
      </c>
      <c r="D21">
        <v>0</v>
      </c>
      <c r="E21">
        <v>1</v>
      </c>
      <c r="F21">
        <v>1</v>
      </c>
      <c r="G21">
        <v>0</v>
      </c>
      <c r="H21">
        <v>0</v>
      </c>
      <c r="I21">
        <v>4</v>
      </c>
      <c r="J21">
        <v>0</v>
      </c>
      <c r="K21">
        <v>0</v>
      </c>
      <c r="L21" s="52"/>
      <c r="M21" s="53" t="s">
        <v>310</v>
      </c>
      <c r="N21" s="54" t="s">
        <v>58</v>
      </c>
      <c r="O21" s="55" t="s">
        <v>59</v>
      </c>
      <c r="P21" s="56" t="s">
        <v>311</v>
      </c>
      <c r="Q21" s="57" t="s">
        <v>269</v>
      </c>
      <c r="R21" s="58">
        <v>1</v>
      </c>
      <c r="S21" s="59">
        <v>531.79</v>
      </c>
      <c r="T21" s="60" t="s">
        <v>10</v>
      </c>
      <c r="U21" s="58">
        <v>651.28</v>
      </c>
      <c r="V21" s="61">
        <v>651.28</v>
      </c>
      <c r="W21" s="62" t="s">
        <v>49</v>
      </c>
      <c r="X21" t="s">
        <v>49</v>
      </c>
      <c r="Y21" s="63">
        <v>651.28</v>
      </c>
      <c r="Z21" s="64">
        <v>0</v>
      </c>
      <c r="AH21" s="65"/>
      <c r="AJ21" s="66"/>
      <c r="AK21" s="67">
        <v>651.28</v>
      </c>
      <c r="AL21" s="68">
        <v>651.28</v>
      </c>
    </row>
    <row r="22" spans="1:38">
      <c r="A22" t="s">
        <v>298</v>
      </c>
      <c r="B22">
        <v>2</v>
      </c>
      <c r="C22" t="s">
        <v>298</v>
      </c>
      <c r="D22">
        <v>0</v>
      </c>
      <c r="E22">
        <v>1</v>
      </c>
      <c r="F22">
        <v>1</v>
      </c>
      <c r="G22">
        <v>0</v>
      </c>
      <c r="H22">
        <v>0</v>
      </c>
      <c r="I22">
        <v>5</v>
      </c>
      <c r="J22">
        <v>0</v>
      </c>
      <c r="K22">
        <v>0</v>
      </c>
      <c r="L22" s="52"/>
      <c r="M22" s="53" t="s">
        <v>312</v>
      </c>
      <c r="N22" s="54" t="s">
        <v>58</v>
      </c>
      <c r="O22" s="55" t="s">
        <v>60</v>
      </c>
      <c r="P22" s="56" t="s">
        <v>313</v>
      </c>
      <c r="Q22" s="57" t="s">
        <v>269</v>
      </c>
      <c r="R22" s="58">
        <v>1</v>
      </c>
      <c r="S22" s="59">
        <v>230.71</v>
      </c>
      <c r="T22" s="60" t="s">
        <v>10</v>
      </c>
      <c r="U22" s="58">
        <v>282.55</v>
      </c>
      <c r="V22" s="61">
        <v>282.55</v>
      </c>
      <c r="W22" s="62" t="s">
        <v>49</v>
      </c>
      <c r="X22" t="s">
        <v>49</v>
      </c>
      <c r="Y22" s="63">
        <v>282.55</v>
      </c>
      <c r="Z22" s="64">
        <v>0</v>
      </c>
      <c r="AH22" s="65"/>
      <c r="AJ22" s="66"/>
      <c r="AK22" s="67">
        <v>282.55</v>
      </c>
      <c r="AL22" s="68">
        <v>282.55</v>
      </c>
    </row>
    <row r="23" spans="1:38" ht="25.5">
      <c r="A23" t="s">
        <v>298</v>
      </c>
      <c r="B23">
        <v>2</v>
      </c>
      <c r="C23" t="s">
        <v>298</v>
      </c>
      <c r="D23">
        <v>0</v>
      </c>
      <c r="E23">
        <v>1</v>
      </c>
      <c r="F23">
        <v>1</v>
      </c>
      <c r="G23">
        <v>0</v>
      </c>
      <c r="H23">
        <v>0</v>
      </c>
      <c r="I23">
        <v>6</v>
      </c>
      <c r="J23">
        <v>0</v>
      </c>
      <c r="K23">
        <v>0</v>
      </c>
      <c r="L23" s="52"/>
      <c r="M23" s="53" t="s">
        <v>314</v>
      </c>
      <c r="N23" s="54" t="s">
        <v>58</v>
      </c>
      <c r="O23" s="55" t="s">
        <v>61</v>
      </c>
      <c r="P23" s="56" t="s">
        <v>315</v>
      </c>
      <c r="Q23" s="57" t="s">
        <v>316</v>
      </c>
      <c r="R23" s="58">
        <v>6</v>
      </c>
      <c r="S23" s="59">
        <v>800.34</v>
      </c>
      <c r="T23" s="60" t="s">
        <v>10</v>
      </c>
      <c r="U23" s="58">
        <v>980.18</v>
      </c>
      <c r="V23" s="61">
        <v>5881.08</v>
      </c>
      <c r="W23" s="62" t="s">
        <v>49</v>
      </c>
      <c r="X23" t="s">
        <v>49</v>
      </c>
      <c r="Y23" s="63">
        <v>5881.08</v>
      </c>
      <c r="Z23" s="64">
        <v>0</v>
      </c>
      <c r="AH23" s="65"/>
      <c r="AJ23" s="66"/>
      <c r="AK23" s="67">
        <v>5881.08</v>
      </c>
      <c r="AL23" s="68">
        <v>980.18</v>
      </c>
    </row>
    <row r="24" spans="1:38" ht="25.5">
      <c r="A24" t="s">
        <v>298</v>
      </c>
      <c r="B24">
        <v>2</v>
      </c>
      <c r="C24" t="s">
        <v>298</v>
      </c>
      <c r="D24">
        <v>0</v>
      </c>
      <c r="E24">
        <v>1</v>
      </c>
      <c r="F24">
        <v>1</v>
      </c>
      <c r="G24">
        <v>0</v>
      </c>
      <c r="H24">
        <v>0</v>
      </c>
      <c r="I24">
        <v>7</v>
      </c>
      <c r="J24">
        <v>0</v>
      </c>
      <c r="K24">
        <v>0</v>
      </c>
      <c r="L24" s="52"/>
      <c r="M24" s="53" t="s">
        <v>317</v>
      </c>
      <c r="N24" s="54" t="s">
        <v>58</v>
      </c>
      <c r="O24" s="55" t="s">
        <v>62</v>
      </c>
      <c r="P24" s="56" t="s">
        <v>318</v>
      </c>
      <c r="Q24" s="57" t="s">
        <v>319</v>
      </c>
      <c r="R24" s="58">
        <v>1</v>
      </c>
      <c r="S24" s="59">
        <v>680</v>
      </c>
      <c r="T24" s="60" t="s">
        <v>10</v>
      </c>
      <c r="U24" s="58">
        <v>832.8</v>
      </c>
      <c r="V24" s="61">
        <v>832.8</v>
      </c>
      <c r="W24" s="62" t="s">
        <v>49</v>
      </c>
      <c r="X24" t="s">
        <v>49</v>
      </c>
      <c r="Y24" s="63">
        <v>832.8</v>
      </c>
      <c r="Z24" s="64">
        <v>0</v>
      </c>
      <c r="AH24" s="65"/>
      <c r="AJ24" s="66"/>
      <c r="AK24" s="67">
        <v>832.8</v>
      </c>
      <c r="AL24" s="68">
        <v>832.8</v>
      </c>
    </row>
    <row r="25" spans="1:38">
      <c r="A25" t="s">
        <v>298</v>
      </c>
      <c r="B25">
        <v>2</v>
      </c>
      <c r="C25" t="s">
        <v>298</v>
      </c>
      <c r="D25">
        <v>0</v>
      </c>
      <c r="E25">
        <v>1</v>
      </c>
      <c r="F25">
        <v>1</v>
      </c>
      <c r="G25">
        <v>0</v>
      </c>
      <c r="H25">
        <v>0</v>
      </c>
      <c r="I25">
        <v>8</v>
      </c>
      <c r="J25">
        <v>0</v>
      </c>
      <c r="K25">
        <v>0</v>
      </c>
      <c r="L25" s="52"/>
      <c r="M25" s="53" t="s">
        <v>320</v>
      </c>
      <c r="N25" s="54" t="s">
        <v>54</v>
      </c>
      <c r="O25" s="55" t="s">
        <v>63</v>
      </c>
      <c r="P25" s="56" t="s">
        <v>321</v>
      </c>
      <c r="Q25" s="57" t="s">
        <v>322</v>
      </c>
      <c r="R25" s="58">
        <v>1440</v>
      </c>
      <c r="S25" s="59">
        <v>3.99</v>
      </c>
      <c r="T25" s="60" t="s">
        <v>10</v>
      </c>
      <c r="U25" s="58">
        <v>4.8899999999999997</v>
      </c>
      <c r="V25" s="61">
        <v>7041.6</v>
      </c>
      <c r="W25" s="62" t="s">
        <v>49</v>
      </c>
      <c r="X25" t="s">
        <v>49</v>
      </c>
      <c r="Y25" s="63">
        <v>7041.6</v>
      </c>
      <c r="Z25" s="64">
        <v>0</v>
      </c>
      <c r="AH25" s="65"/>
      <c r="AJ25" s="66"/>
      <c r="AK25" s="67">
        <v>7041.6</v>
      </c>
      <c r="AL25" s="68">
        <v>4.8899999999999997</v>
      </c>
    </row>
    <row r="26" spans="1:38">
      <c r="A26" t="s">
        <v>298</v>
      </c>
      <c r="B26">
        <v>2</v>
      </c>
      <c r="C26" t="s">
        <v>298</v>
      </c>
      <c r="D26">
        <v>0</v>
      </c>
      <c r="E26">
        <v>1</v>
      </c>
      <c r="F26">
        <v>1</v>
      </c>
      <c r="G26">
        <v>0</v>
      </c>
      <c r="H26">
        <v>0</v>
      </c>
      <c r="I26">
        <v>9</v>
      </c>
      <c r="J26">
        <v>0</v>
      </c>
      <c r="K26">
        <v>0</v>
      </c>
      <c r="L26" s="52"/>
      <c r="M26" s="53" t="s">
        <v>323</v>
      </c>
      <c r="N26" s="54" t="s">
        <v>54</v>
      </c>
      <c r="O26" s="55" t="s">
        <v>64</v>
      </c>
      <c r="P26" s="56" t="s">
        <v>324</v>
      </c>
      <c r="Q26" s="57" t="s">
        <v>81</v>
      </c>
      <c r="R26" s="58">
        <v>288</v>
      </c>
      <c r="S26" s="59">
        <v>3.53</v>
      </c>
      <c r="T26" s="60" t="s">
        <v>10</v>
      </c>
      <c r="U26" s="58">
        <v>4.32</v>
      </c>
      <c r="V26" s="61">
        <v>1244.1600000000001</v>
      </c>
      <c r="W26" s="62" t="s">
        <v>49</v>
      </c>
      <c r="X26" t="s">
        <v>49</v>
      </c>
      <c r="Y26" s="63">
        <v>1244.1600000000001</v>
      </c>
      <c r="Z26" s="64">
        <v>0</v>
      </c>
      <c r="AH26" s="65"/>
      <c r="AJ26" s="66"/>
      <c r="AK26" s="67">
        <v>1244.1600000000001</v>
      </c>
      <c r="AL26" s="68">
        <v>4.32</v>
      </c>
    </row>
    <row r="27" spans="1:38" ht="25.5">
      <c r="A27" t="s">
        <v>298</v>
      </c>
      <c r="B27">
        <v>2</v>
      </c>
      <c r="C27" t="s">
        <v>298</v>
      </c>
      <c r="D27">
        <v>0</v>
      </c>
      <c r="E27">
        <v>1</v>
      </c>
      <c r="F27">
        <v>1</v>
      </c>
      <c r="G27">
        <v>0</v>
      </c>
      <c r="H27">
        <v>0</v>
      </c>
      <c r="I27">
        <v>10</v>
      </c>
      <c r="J27">
        <v>0</v>
      </c>
      <c r="K27">
        <v>0</v>
      </c>
      <c r="L27" s="52"/>
      <c r="M27" s="53" t="s">
        <v>325</v>
      </c>
      <c r="N27" s="54" t="s">
        <v>65</v>
      </c>
      <c r="O27" s="55" t="s">
        <v>66</v>
      </c>
      <c r="P27" s="56" t="s">
        <v>326</v>
      </c>
      <c r="Q27" s="57" t="s">
        <v>327</v>
      </c>
      <c r="R27" s="58">
        <v>1</v>
      </c>
      <c r="S27" s="59">
        <v>700</v>
      </c>
      <c r="T27" s="60" t="s">
        <v>10</v>
      </c>
      <c r="U27" s="58">
        <v>857.29</v>
      </c>
      <c r="V27" s="61">
        <v>857.29</v>
      </c>
      <c r="W27" s="62" t="s">
        <v>49</v>
      </c>
      <c r="X27" t="s">
        <v>49</v>
      </c>
      <c r="Y27" s="63">
        <v>857.29</v>
      </c>
      <c r="Z27" s="64">
        <v>0</v>
      </c>
      <c r="AH27" s="65"/>
      <c r="AJ27" s="66"/>
      <c r="AK27" s="67">
        <v>857.29</v>
      </c>
      <c r="AL27" s="68">
        <v>857.29</v>
      </c>
    </row>
    <row r="28" spans="1:38" ht="25.5">
      <c r="A28" t="s">
        <v>298</v>
      </c>
      <c r="B28">
        <v>2</v>
      </c>
      <c r="C28" t="s">
        <v>298</v>
      </c>
      <c r="D28">
        <v>0</v>
      </c>
      <c r="E28">
        <v>1</v>
      </c>
      <c r="F28">
        <v>1</v>
      </c>
      <c r="G28">
        <v>0</v>
      </c>
      <c r="H28">
        <v>0</v>
      </c>
      <c r="I28">
        <v>11</v>
      </c>
      <c r="J28">
        <v>0</v>
      </c>
      <c r="K28">
        <v>0</v>
      </c>
      <c r="L28" s="52"/>
      <c r="M28" s="53" t="s">
        <v>328</v>
      </c>
      <c r="N28" s="54" t="s">
        <v>58</v>
      </c>
      <c r="O28" s="55" t="s">
        <v>67</v>
      </c>
      <c r="P28" s="56" t="s">
        <v>329</v>
      </c>
      <c r="Q28" s="57" t="s">
        <v>307</v>
      </c>
      <c r="R28" s="58">
        <v>180</v>
      </c>
      <c r="S28" s="59">
        <v>75.62</v>
      </c>
      <c r="T28" s="60" t="s">
        <v>10</v>
      </c>
      <c r="U28" s="58">
        <v>92.61</v>
      </c>
      <c r="V28" s="61">
        <v>16669.8</v>
      </c>
      <c r="W28" s="62" t="s">
        <v>49</v>
      </c>
      <c r="X28" t="s">
        <v>49</v>
      </c>
      <c r="Y28" s="63">
        <v>16669.8</v>
      </c>
      <c r="Z28" s="64">
        <v>0</v>
      </c>
      <c r="AH28" s="65"/>
      <c r="AJ28" s="66"/>
      <c r="AK28" s="67">
        <v>16669.8</v>
      </c>
      <c r="AL28" s="68">
        <v>92.61</v>
      </c>
    </row>
    <row r="29" spans="1:38">
      <c r="A29">
        <v>2</v>
      </c>
      <c r="B29">
        <v>2</v>
      </c>
      <c r="C29">
        <v>2</v>
      </c>
      <c r="D29">
        <v>2</v>
      </c>
      <c r="E29">
        <v>1</v>
      </c>
      <c r="F29">
        <v>2</v>
      </c>
      <c r="G29">
        <v>0</v>
      </c>
      <c r="H29">
        <v>0</v>
      </c>
      <c r="I29">
        <v>0</v>
      </c>
      <c r="J29">
        <v>10</v>
      </c>
      <c r="K29">
        <v>2</v>
      </c>
      <c r="L29" s="52"/>
      <c r="M29" s="53" t="s">
        <v>330</v>
      </c>
      <c r="N29" s="54" t="s">
        <v>48</v>
      </c>
      <c r="O29" s="55"/>
      <c r="P29" s="56" t="s">
        <v>68</v>
      </c>
      <c r="Q29" s="57" t="s">
        <v>52</v>
      </c>
      <c r="R29" s="58">
        <v>0</v>
      </c>
      <c r="S29" s="59"/>
      <c r="T29" s="60" t="s">
        <v>10</v>
      </c>
      <c r="U29" s="58">
        <v>0</v>
      </c>
      <c r="V29" s="61">
        <f>SUM(V30)</f>
        <v>86094.96</v>
      </c>
      <c r="W29" s="62" t="s">
        <v>49</v>
      </c>
      <c r="X29" t="s">
        <v>299</v>
      </c>
      <c r="Y29" s="63">
        <v>86094.96</v>
      </c>
      <c r="Z29" s="64">
        <v>0</v>
      </c>
      <c r="AH29" s="65"/>
      <c r="AJ29" s="66"/>
      <c r="AK29" s="67">
        <v>86094.96</v>
      </c>
      <c r="AL29" s="68">
        <v>0</v>
      </c>
    </row>
    <row r="30" spans="1:38">
      <c r="A30" t="s">
        <v>298</v>
      </c>
      <c r="B30">
        <v>2</v>
      </c>
      <c r="C30" t="s">
        <v>298</v>
      </c>
      <c r="D30">
        <v>0</v>
      </c>
      <c r="E30">
        <v>1</v>
      </c>
      <c r="F30">
        <v>2</v>
      </c>
      <c r="G30">
        <v>0</v>
      </c>
      <c r="H30">
        <v>0</v>
      </c>
      <c r="I30">
        <v>1</v>
      </c>
      <c r="J30">
        <v>0</v>
      </c>
      <c r="K30">
        <v>0</v>
      </c>
      <c r="L30" s="52"/>
      <c r="M30" s="53" t="s">
        <v>331</v>
      </c>
      <c r="N30" s="54"/>
      <c r="O30" s="55"/>
      <c r="P30" s="80" t="s">
        <v>69</v>
      </c>
      <c r="Q30" s="57" t="s">
        <v>52</v>
      </c>
      <c r="R30" s="58">
        <v>0.05</v>
      </c>
      <c r="S30" s="59">
        <v>1405976.34</v>
      </c>
      <c r="T30" s="60" t="s">
        <v>10</v>
      </c>
      <c r="U30" s="58">
        <v>1721899.22</v>
      </c>
      <c r="V30" s="61">
        <v>86094.96</v>
      </c>
      <c r="W30" s="62" t="s">
        <v>49</v>
      </c>
      <c r="X30" t="s">
        <v>49</v>
      </c>
      <c r="Y30" s="63">
        <v>86094.96</v>
      </c>
      <c r="Z30" s="64">
        <v>0</v>
      </c>
      <c r="AH30" s="65"/>
      <c r="AJ30" s="66"/>
      <c r="AK30" s="67">
        <v>86094.96</v>
      </c>
      <c r="AL30" s="68">
        <v>1721899.22</v>
      </c>
    </row>
    <row r="31" spans="1:38">
      <c r="A31">
        <v>2</v>
      </c>
      <c r="B31">
        <v>2</v>
      </c>
      <c r="C31">
        <v>2</v>
      </c>
      <c r="D31">
        <v>4</v>
      </c>
      <c r="E31">
        <v>1</v>
      </c>
      <c r="F31">
        <v>3</v>
      </c>
      <c r="G31">
        <v>0</v>
      </c>
      <c r="H31">
        <v>0</v>
      </c>
      <c r="I31">
        <v>0</v>
      </c>
      <c r="J31">
        <v>8</v>
      </c>
      <c r="K31">
        <v>4</v>
      </c>
      <c r="L31" s="52"/>
      <c r="M31" s="53" t="s">
        <v>332</v>
      </c>
      <c r="N31" s="54" t="s">
        <v>48</v>
      </c>
      <c r="O31" s="55"/>
      <c r="P31" s="80" t="s">
        <v>70</v>
      </c>
      <c r="Q31" s="57" t="s">
        <v>52</v>
      </c>
      <c r="R31" s="58">
        <v>0</v>
      </c>
      <c r="S31" s="59"/>
      <c r="T31" s="60" t="s">
        <v>10</v>
      </c>
      <c r="U31" s="58">
        <v>0</v>
      </c>
      <c r="V31" s="61">
        <f>SUM(V32:V34)</f>
        <v>485.37</v>
      </c>
      <c r="W31" s="62" t="s">
        <v>49</v>
      </c>
      <c r="X31" t="s">
        <v>299</v>
      </c>
      <c r="Y31" s="63">
        <v>485.37</v>
      </c>
      <c r="Z31" s="64">
        <v>0</v>
      </c>
      <c r="AH31" s="65"/>
      <c r="AJ31" s="66"/>
      <c r="AK31" s="67">
        <v>485.37</v>
      </c>
      <c r="AL31" s="68">
        <v>0</v>
      </c>
    </row>
    <row r="32" spans="1:38" ht="25.5">
      <c r="A32" t="s">
        <v>298</v>
      </c>
      <c r="B32">
        <v>2</v>
      </c>
      <c r="C32" t="s">
        <v>298</v>
      </c>
      <c r="D32">
        <v>0</v>
      </c>
      <c r="E32">
        <v>1</v>
      </c>
      <c r="F32">
        <v>3</v>
      </c>
      <c r="G32">
        <v>0</v>
      </c>
      <c r="H32">
        <v>0</v>
      </c>
      <c r="I32">
        <v>1</v>
      </c>
      <c r="J32">
        <v>0</v>
      </c>
      <c r="K32">
        <v>0</v>
      </c>
      <c r="L32" s="52"/>
      <c r="M32" s="53" t="s">
        <v>333</v>
      </c>
      <c r="N32" s="54" t="s">
        <v>58</v>
      </c>
      <c r="O32" s="55" t="s">
        <v>71</v>
      </c>
      <c r="P32" s="56" t="s">
        <v>334</v>
      </c>
      <c r="Q32" s="57" t="s">
        <v>335</v>
      </c>
      <c r="R32" s="58">
        <v>1</v>
      </c>
      <c r="S32" s="59">
        <v>137.58000000000001</v>
      </c>
      <c r="T32" s="60" t="s">
        <v>10</v>
      </c>
      <c r="U32" s="58">
        <v>168.49</v>
      </c>
      <c r="V32" s="61">
        <v>168.49</v>
      </c>
      <c r="W32" s="62" t="s">
        <v>49</v>
      </c>
      <c r="X32" t="s">
        <v>49</v>
      </c>
      <c r="Y32" s="63">
        <v>168.49</v>
      </c>
      <c r="Z32" s="64">
        <v>0</v>
      </c>
      <c r="AH32" s="65"/>
      <c r="AJ32" s="66"/>
      <c r="AK32" s="67">
        <v>168.49</v>
      </c>
      <c r="AL32" s="68">
        <v>168.49</v>
      </c>
    </row>
    <row r="33" spans="1:38" ht="25.5">
      <c r="A33" t="s">
        <v>298</v>
      </c>
      <c r="B33">
        <v>2</v>
      </c>
      <c r="C33" t="s">
        <v>298</v>
      </c>
      <c r="D33">
        <v>0</v>
      </c>
      <c r="E33">
        <v>1</v>
      </c>
      <c r="F33">
        <v>3</v>
      </c>
      <c r="G33">
        <v>0</v>
      </c>
      <c r="H33">
        <v>0</v>
      </c>
      <c r="I33">
        <v>2</v>
      </c>
      <c r="J33">
        <v>0</v>
      </c>
      <c r="K33">
        <v>0</v>
      </c>
      <c r="L33" s="52"/>
      <c r="M33" s="53" t="s">
        <v>336</v>
      </c>
      <c r="N33" s="54" t="s">
        <v>58</v>
      </c>
      <c r="O33" s="55" t="s">
        <v>72</v>
      </c>
      <c r="P33" s="56" t="s">
        <v>337</v>
      </c>
      <c r="Q33" s="57" t="s">
        <v>335</v>
      </c>
      <c r="R33" s="58">
        <v>1</v>
      </c>
      <c r="S33" s="59">
        <v>218.75</v>
      </c>
      <c r="T33" s="60" t="s">
        <v>10</v>
      </c>
      <c r="U33" s="58">
        <v>267.89999999999998</v>
      </c>
      <c r="V33" s="61">
        <v>267.89999999999998</v>
      </c>
      <c r="W33" s="62" t="s">
        <v>49</v>
      </c>
      <c r="X33" t="s">
        <v>49</v>
      </c>
      <c r="Y33" s="63">
        <v>267.89999999999998</v>
      </c>
      <c r="Z33" s="64">
        <v>0</v>
      </c>
      <c r="AH33" s="65"/>
      <c r="AJ33" s="66"/>
      <c r="AK33" s="67">
        <v>267.89999999999998</v>
      </c>
      <c r="AL33" s="68">
        <v>267.89999999999998</v>
      </c>
    </row>
    <row r="34" spans="1:38">
      <c r="A34" t="s">
        <v>298</v>
      </c>
      <c r="B34">
        <v>2</v>
      </c>
      <c r="C34" t="s">
        <v>298</v>
      </c>
      <c r="D34">
        <v>0</v>
      </c>
      <c r="E34">
        <v>1</v>
      </c>
      <c r="F34">
        <v>3</v>
      </c>
      <c r="G34">
        <v>0</v>
      </c>
      <c r="H34">
        <v>0</v>
      </c>
      <c r="I34">
        <v>3</v>
      </c>
      <c r="J34">
        <v>0</v>
      </c>
      <c r="K34">
        <v>0</v>
      </c>
      <c r="L34" s="52"/>
      <c r="M34" s="53" t="s">
        <v>338</v>
      </c>
      <c r="N34" s="54" t="s">
        <v>58</v>
      </c>
      <c r="O34" s="55" t="s">
        <v>73</v>
      </c>
      <c r="P34" s="56" t="s">
        <v>339</v>
      </c>
      <c r="Q34" s="57" t="s">
        <v>335</v>
      </c>
      <c r="R34" s="58">
        <v>2</v>
      </c>
      <c r="S34" s="59">
        <v>20</v>
      </c>
      <c r="T34" s="60" t="s">
        <v>10</v>
      </c>
      <c r="U34" s="58">
        <v>24.49</v>
      </c>
      <c r="V34" s="61">
        <v>48.98</v>
      </c>
      <c r="W34" s="62" t="s">
        <v>49</v>
      </c>
      <c r="X34" t="s">
        <v>49</v>
      </c>
      <c r="Y34" s="63">
        <v>48.98</v>
      </c>
      <c r="Z34" s="64">
        <v>0</v>
      </c>
      <c r="AH34" s="65"/>
      <c r="AJ34" s="66"/>
      <c r="AK34" s="67">
        <v>48.98</v>
      </c>
      <c r="AL34" s="68">
        <v>24.49</v>
      </c>
    </row>
    <row r="35" spans="1:38">
      <c r="A35">
        <v>2</v>
      </c>
      <c r="B35">
        <v>2</v>
      </c>
      <c r="C35">
        <v>2</v>
      </c>
      <c r="D35">
        <v>4</v>
      </c>
      <c r="E35">
        <v>1</v>
      </c>
      <c r="F35">
        <v>4</v>
      </c>
      <c r="G35">
        <v>0</v>
      </c>
      <c r="H35">
        <v>0</v>
      </c>
      <c r="I35">
        <v>0</v>
      </c>
      <c r="J35">
        <v>4</v>
      </c>
      <c r="K35">
        <v>28</v>
      </c>
      <c r="L35" s="52"/>
      <c r="M35" s="53" t="s">
        <v>340</v>
      </c>
      <c r="N35" s="54" t="s">
        <v>48</v>
      </c>
      <c r="O35" s="55"/>
      <c r="P35" s="80" t="s">
        <v>74</v>
      </c>
      <c r="Q35" s="57" t="s">
        <v>52</v>
      </c>
      <c r="R35" s="58">
        <v>0</v>
      </c>
      <c r="S35" s="59">
        <v>0</v>
      </c>
      <c r="T35" s="60" t="s">
        <v>10</v>
      </c>
      <c r="U35" s="58">
        <v>0</v>
      </c>
      <c r="V35" s="61">
        <f>SUM(V36:V38)</f>
        <v>45454.51</v>
      </c>
      <c r="W35" s="62" t="s">
        <v>49</v>
      </c>
      <c r="X35" t="s">
        <v>299</v>
      </c>
      <c r="Y35" s="63">
        <v>45454.51</v>
      </c>
      <c r="Z35" s="64">
        <v>0</v>
      </c>
      <c r="AH35" s="65"/>
      <c r="AJ35" s="66"/>
      <c r="AK35" s="67">
        <v>45454.51</v>
      </c>
      <c r="AL35" s="68">
        <v>0</v>
      </c>
    </row>
    <row r="36" spans="1:38" ht="63.75">
      <c r="A36" t="s">
        <v>298</v>
      </c>
      <c r="B36">
        <v>2</v>
      </c>
      <c r="C36" t="s">
        <v>298</v>
      </c>
      <c r="D36">
        <v>0</v>
      </c>
      <c r="E36">
        <v>1</v>
      </c>
      <c r="F36">
        <v>4</v>
      </c>
      <c r="G36">
        <v>0</v>
      </c>
      <c r="H36">
        <v>0</v>
      </c>
      <c r="I36">
        <v>1</v>
      </c>
      <c r="J36">
        <v>0</v>
      </c>
      <c r="K36">
        <v>0</v>
      </c>
      <c r="L36" s="52"/>
      <c r="M36" s="53" t="s">
        <v>341</v>
      </c>
      <c r="N36" s="54" t="s">
        <v>48</v>
      </c>
      <c r="O36" s="55" t="s">
        <v>75</v>
      </c>
      <c r="P36" s="56" t="s">
        <v>342</v>
      </c>
      <c r="Q36" s="57" t="s">
        <v>335</v>
      </c>
      <c r="R36" s="58">
        <v>758.27</v>
      </c>
      <c r="S36" s="59">
        <v>15.94</v>
      </c>
      <c r="T36" s="60" t="s">
        <v>10</v>
      </c>
      <c r="U36" s="58">
        <v>19.52</v>
      </c>
      <c r="V36" s="61">
        <v>14801.43</v>
      </c>
      <c r="W36" s="62" t="s">
        <v>49</v>
      </c>
      <c r="X36" t="s">
        <v>49</v>
      </c>
      <c r="Y36" s="63">
        <v>14801.43</v>
      </c>
      <c r="Z36" s="64">
        <v>0</v>
      </c>
      <c r="AH36" s="65"/>
      <c r="AJ36" s="66"/>
      <c r="AK36" s="67">
        <v>14801.43</v>
      </c>
      <c r="AL36" s="68">
        <v>19.52</v>
      </c>
    </row>
    <row r="37" spans="1:38" ht="25.5">
      <c r="A37" t="s">
        <v>298</v>
      </c>
      <c r="B37">
        <v>2</v>
      </c>
      <c r="C37" t="s">
        <v>298</v>
      </c>
      <c r="D37">
        <v>0</v>
      </c>
      <c r="E37">
        <v>1</v>
      </c>
      <c r="F37">
        <v>4</v>
      </c>
      <c r="G37">
        <v>0</v>
      </c>
      <c r="H37">
        <v>0</v>
      </c>
      <c r="I37">
        <v>2</v>
      </c>
      <c r="J37">
        <v>0</v>
      </c>
      <c r="K37">
        <v>0</v>
      </c>
      <c r="L37" s="52"/>
      <c r="M37" s="53" t="s">
        <v>343</v>
      </c>
      <c r="N37" s="54" t="s">
        <v>58</v>
      </c>
      <c r="O37" s="55" t="s">
        <v>76</v>
      </c>
      <c r="P37" s="56" t="s">
        <v>344</v>
      </c>
      <c r="Q37" s="57" t="s">
        <v>81</v>
      </c>
      <c r="R37" s="58">
        <v>986.27</v>
      </c>
      <c r="S37" s="59">
        <v>1.21</v>
      </c>
      <c r="T37" s="60" t="s">
        <v>10</v>
      </c>
      <c r="U37" s="58">
        <v>1.48</v>
      </c>
      <c r="V37" s="61">
        <v>1459.68</v>
      </c>
      <c r="W37" s="62" t="s">
        <v>49</v>
      </c>
      <c r="X37" t="s">
        <v>49</v>
      </c>
      <c r="Y37" s="63">
        <v>1459.68</v>
      </c>
      <c r="Z37" s="64">
        <v>0</v>
      </c>
      <c r="AH37" s="65"/>
      <c r="AJ37" s="66"/>
      <c r="AK37" s="67">
        <v>1459.68</v>
      </c>
      <c r="AL37" s="68">
        <v>1.48</v>
      </c>
    </row>
    <row r="38" spans="1:38">
      <c r="A38" t="s">
        <v>298</v>
      </c>
      <c r="B38">
        <v>2</v>
      </c>
      <c r="C38" t="s">
        <v>298</v>
      </c>
      <c r="D38">
        <v>0</v>
      </c>
      <c r="E38">
        <v>1</v>
      </c>
      <c r="F38">
        <v>4</v>
      </c>
      <c r="G38">
        <v>0</v>
      </c>
      <c r="H38">
        <v>0</v>
      </c>
      <c r="I38">
        <v>3</v>
      </c>
      <c r="J38">
        <v>0</v>
      </c>
      <c r="K38">
        <v>0</v>
      </c>
      <c r="L38" s="52"/>
      <c r="M38" s="53" t="s">
        <v>345</v>
      </c>
      <c r="N38" s="54" t="s">
        <v>58</v>
      </c>
      <c r="O38" s="55" t="s">
        <v>77</v>
      </c>
      <c r="P38" s="56" t="s">
        <v>346</v>
      </c>
      <c r="Q38" s="57" t="s">
        <v>335</v>
      </c>
      <c r="R38" s="58">
        <v>758.27</v>
      </c>
      <c r="S38" s="59">
        <v>31.44</v>
      </c>
      <c r="T38" s="60" t="s">
        <v>10</v>
      </c>
      <c r="U38" s="58">
        <v>38.5</v>
      </c>
      <c r="V38" s="61">
        <v>29193.4</v>
      </c>
      <c r="W38" s="62" t="s">
        <v>49</v>
      </c>
      <c r="X38" t="s">
        <v>49</v>
      </c>
      <c r="Y38" s="63">
        <v>29193.4</v>
      </c>
      <c r="Z38" s="64">
        <v>0</v>
      </c>
      <c r="AH38" s="65"/>
      <c r="AJ38" s="66"/>
      <c r="AK38" s="67">
        <v>29193.4</v>
      </c>
      <c r="AL38" s="68">
        <v>38.5</v>
      </c>
    </row>
    <row r="39" spans="1:38">
      <c r="A39">
        <v>1</v>
      </c>
      <c r="B39">
        <v>1</v>
      </c>
      <c r="C39">
        <v>1</v>
      </c>
      <c r="D39">
        <v>59</v>
      </c>
      <c r="E39">
        <v>2</v>
      </c>
      <c r="F39">
        <v>0</v>
      </c>
      <c r="G39">
        <v>0</v>
      </c>
      <c r="H39">
        <v>0</v>
      </c>
      <c r="I39">
        <v>0</v>
      </c>
      <c r="J39">
        <v>209</v>
      </c>
      <c r="K39">
        <v>59</v>
      </c>
      <c r="L39" s="52"/>
      <c r="M39" s="53" t="s">
        <v>347</v>
      </c>
      <c r="N39" s="54" t="s">
        <v>48</v>
      </c>
      <c r="O39" s="55"/>
      <c r="P39" s="80" t="s">
        <v>78</v>
      </c>
      <c r="Q39" s="57" t="s">
        <v>52</v>
      </c>
      <c r="R39" s="58">
        <v>0</v>
      </c>
      <c r="S39" s="59">
        <v>0</v>
      </c>
      <c r="T39" s="60" t="s">
        <v>10</v>
      </c>
      <c r="U39" s="58">
        <v>0</v>
      </c>
      <c r="V39" s="61">
        <f>V40+V46+V54+V59+V63+V65+V72+V78+V81+V91</f>
        <v>994874.87000000011</v>
      </c>
      <c r="W39" s="62" t="s">
        <v>49</v>
      </c>
      <c r="X39" t="s">
        <v>299</v>
      </c>
      <c r="Y39" s="63">
        <v>994874.86999999965</v>
      </c>
      <c r="Z39" s="64">
        <v>0</v>
      </c>
      <c r="AH39" s="65"/>
      <c r="AJ39" s="66"/>
      <c r="AK39" s="67">
        <v>994874.87</v>
      </c>
      <c r="AL39" s="68">
        <v>0</v>
      </c>
    </row>
    <row r="40" spans="1:38">
      <c r="A40">
        <v>2</v>
      </c>
      <c r="B40">
        <v>2</v>
      </c>
      <c r="C40">
        <v>2</v>
      </c>
      <c r="D40">
        <v>6</v>
      </c>
      <c r="E40">
        <v>2</v>
      </c>
      <c r="F40">
        <v>1</v>
      </c>
      <c r="G40">
        <v>0</v>
      </c>
      <c r="H40">
        <v>0</v>
      </c>
      <c r="I40">
        <v>0</v>
      </c>
      <c r="J40">
        <v>58</v>
      </c>
      <c r="K40">
        <v>6</v>
      </c>
      <c r="L40" s="52"/>
      <c r="M40" s="53" t="s">
        <v>348</v>
      </c>
      <c r="N40" s="54" t="s">
        <v>48</v>
      </c>
      <c r="O40" s="55" t="s">
        <v>79</v>
      </c>
      <c r="P40" s="80" t="s">
        <v>80</v>
      </c>
      <c r="Q40" s="57" t="s">
        <v>81</v>
      </c>
      <c r="R40" s="58">
        <v>0</v>
      </c>
      <c r="S40" s="59">
        <v>0</v>
      </c>
      <c r="T40" s="60" t="s">
        <v>10</v>
      </c>
      <c r="U40" s="58">
        <v>0</v>
      </c>
      <c r="V40" s="61">
        <f>SUM(V41:V45)</f>
        <v>89059.64</v>
      </c>
      <c r="W40" s="62" t="s">
        <v>49</v>
      </c>
      <c r="X40" t="s">
        <v>299</v>
      </c>
      <c r="Y40" s="63">
        <v>89059.64</v>
      </c>
      <c r="Z40" s="64">
        <v>0</v>
      </c>
      <c r="AH40" s="65"/>
      <c r="AJ40" s="66"/>
      <c r="AK40" s="67">
        <v>89059.64</v>
      </c>
      <c r="AL40" s="68">
        <v>0</v>
      </c>
    </row>
    <row r="41" spans="1:38" ht="51">
      <c r="A41" t="s">
        <v>298</v>
      </c>
      <c r="B41">
        <v>2</v>
      </c>
      <c r="C41" t="s">
        <v>298</v>
      </c>
      <c r="D41">
        <v>0</v>
      </c>
      <c r="E41">
        <v>2</v>
      </c>
      <c r="F41">
        <v>1</v>
      </c>
      <c r="G41">
        <v>0</v>
      </c>
      <c r="H41">
        <v>0</v>
      </c>
      <c r="I41">
        <v>1</v>
      </c>
      <c r="J41">
        <v>0</v>
      </c>
      <c r="K41">
        <v>0</v>
      </c>
      <c r="L41" s="52"/>
      <c r="M41" s="53" t="s">
        <v>349</v>
      </c>
      <c r="N41" s="54" t="s">
        <v>48</v>
      </c>
      <c r="O41" s="55" t="s">
        <v>82</v>
      </c>
      <c r="P41" s="56" t="s">
        <v>350</v>
      </c>
      <c r="Q41" s="57" t="s">
        <v>307</v>
      </c>
      <c r="R41" s="58">
        <v>384</v>
      </c>
      <c r="S41" s="59">
        <v>61.42</v>
      </c>
      <c r="T41" s="60" t="s">
        <v>10</v>
      </c>
      <c r="U41" s="58">
        <v>75.22</v>
      </c>
      <c r="V41" s="61">
        <v>28884.48</v>
      </c>
      <c r="W41" s="62" t="s">
        <v>49</v>
      </c>
      <c r="X41" t="s">
        <v>49</v>
      </c>
      <c r="Y41" s="63">
        <v>28884.48</v>
      </c>
      <c r="Z41" s="64">
        <v>0</v>
      </c>
      <c r="AH41" s="65"/>
      <c r="AJ41" s="66"/>
      <c r="AK41" s="67">
        <v>28884.48</v>
      </c>
      <c r="AL41" s="68">
        <v>75.22</v>
      </c>
    </row>
    <row r="42" spans="1:38" ht="25.5">
      <c r="A42" t="s">
        <v>298</v>
      </c>
      <c r="B42">
        <v>2</v>
      </c>
      <c r="C42" t="s">
        <v>298</v>
      </c>
      <c r="D42">
        <v>0</v>
      </c>
      <c r="E42">
        <v>2</v>
      </c>
      <c r="F42">
        <v>1</v>
      </c>
      <c r="G42">
        <v>0</v>
      </c>
      <c r="H42">
        <v>0</v>
      </c>
      <c r="I42">
        <v>2</v>
      </c>
      <c r="J42">
        <v>0</v>
      </c>
      <c r="K42">
        <v>0</v>
      </c>
      <c r="L42" s="52"/>
      <c r="M42" s="53" t="s">
        <v>351</v>
      </c>
      <c r="N42" s="54" t="s">
        <v>58</v>
      </c>
      <c r="O42" s="55" t="s">
        <v>83</v>
      </c>
      <c r="P42" s="56" t="s">
        <v>352</v>
      </c>
      <c r="Q42" s="57" t="s">
        <v>327</v>
      </c>
      <c r="R42" s="58">
        <v>1</v>
      </c>
      <c r="S42" s="59">
        <v>1500</v>
      </c>
      <c r="T42" s="60" t="s">
        <v>10</v>
      </c>
      <c r="U42" s="58">
        <v>1837.05</v>
      </c>
      <c r="V42" s="61">
        <v>1837.05</v>
      </c>
      <c r="W42" s="62" t="s">
        <v>49</v>
      </c>
      <c r="X42" t="s">
        <v>49</v>
      </c>
      <c r="Y42" s="63">
        <v>1837.05</v>
      </c>
      <c r="Z42" s="64">
        <v>0</v>
      </c>
      <c r="AH42" s="65"/>
      <c r="AJ42" s="66"/>
      <c r="AK42" s="67">
        <v>1837.05</v>
      </c>
      <c r="AL42" s="68">
        <v>1837.05</v>
      </c>
    </row>
    <row r="43" spans="1:38" ht="25.5">
      <c r="A43" t="s">
        <v>298</v>
      </c>
      <c r="B43">
        <v>2</v>
      </c>
      <c r="C43" t="s">
        <v>298</v>
      </c>
      <c r="D43">
        <v>0</v>
      </c>
      <c r="E43">
        <v>2</v>
      </c>
      <c r="F43">
        <v>1</v>
      </c>
      <c r="G43">
        <v>0</v>
      </c>
      <c r="H43">
        <v>0</v>
      </c>
      <c r="I43">
        <v>3</v>
      </c>
      <c r="J43">
        <v>0</v>
      </c>
      <c r="K43">
        <v>0</v>
      </c>
      <c r="L43" s="52"/>
      <c r="M43" s="53" t="s">
        <v>353</v>
      </c>
      <c r="N43" s="54" t="s">
        <v>48</v>
      </c>
      <c r="O43" s="55" t="s">
        <v>84</v>
      </c>
      <c r="P43" s="56" t="s">
        <v>354</v>
      </c>
      <c r="Q43" s="57" t="s">
        <v>319</v>
      </c>
      <c r="R43" s="58">
        <v>32</v>
      </c>
      <c r="S43" s="59">
        <v>21.39</v>
      </c>
      <c r="T43" s="60" t="s">
        <v>10</v>
      </c>
      <c r="U43" s="58">
        <v>26.2</v>
      </c>
      <c r="V43" s="61">
        <v>838.4</v>
      </c>
      <c r="W43" s="62" t="s">
        <v>49</v>
      </c>
      <c r="X43" t="s">
        <v>49</v>
      </c>
      <c r="Y43" s="63">
        <v>838.4</v>
      </c>
      <c r="Z43" s="64">
        <v>0</v>
      </c>
      <c r="AH43" s="65"/>
      <c r="AJ43" s="66"/>
      <c r="AK43" s="67">
        <v>838.4</v>
      </c>
      <c r="AL43" s="68">
        <v>26.2</v>
      </c>
    </row>
    <row r="44" spans="1:38" ht="25.5">
      <c r="A44" t="s">
        <v>298</v>
      </c>
      <c r="B44">
        <v>2</v>
      </c>
      <c r="C44" t="s">
        <v>298</v>
      </c>
      <c r="D44">
        <v>0</v>
      </c>
      <c r="E44">
        <v>2</v>
      </c>
      <c r="F44">
        <v>1</v>
      </c>
      <c r="G44">
        <v>0</v>
      </c>
      <c r="H44">
        <v>0</v>
      </c>
      <c r="I44">
        <v>4</v>
      </c>
      <c r="J44">
        <v>0</v>
      </c>
      <c r="K44">
        <v>0</v>
      </c>
      <c r="L44" s="52"/>
      <c r="M44" s="53" t="s">
        <v>355</v>
      </c>
      <c r="N44" s="54" t="s">
        <v>58</v>
      </c>
      <c r="O44" s="55" t="s">
        <v>85</v>
      </c>
      <c r="P44" s="56" t="s">
        <v>356</v>
      </c>
      <c r="Q44" s="57" t="s">
        <v>335</v>
      </c>
      <c r="R44" s="58">
        <v>0.64</v>
      </c>
      <c r="S44" s="59">
        <v>313.81</v>
      </c>
      <c r="T44" s="60" t="s">
        <v>10</v>
      </c>
      <c r="U44" s="58">
        <v>384.32</v>
      </c>
      <c r="V44" s="61">
        <v>245.96</v>
      </c>
      <c r="W44" s="62" t="s">
        <v>49</v>
      </c>
      <c r="X44" t="s">
        <v>49</v>
      </c>
      <c r="Y44" s="63">
        <v>245.96</v>
      </c>
      <c r="Z44" s="64">
        <v>0</v>
      </c>
      <c r="AH44" s="65"/>
      <c r="AJ44" s="66"/>
      <c r="AK44" s="67">
        <v>245.96</v>
      </c>
      <c r="AL44" s="68">
        <v>384.32</v>
      </c>
    </row>
    <row r="45" spans="1:38">
      <c r="A45" t="s">
        <v>298</v>
      </c>
      <c r="B45">
        <v>2</v>
      </c>
      <c r="C45" t="s">
        <v>298</v>
      </c>
      <c r="D45">
        <v>0</v>
      </c>
      <c r="E45">
        <v>2</v>
      </c>
      <c r="F45">
        <v>1</v>
      </c>
      <c r="G45">
        <v>0</v>
      </c>
      <c r="H45">
        <v>0</v>
      </c>
      <c r="I45">
        <v>5</v>
      </c>
      <c r="J45">
        <v>0</v>
      </c>
      <c r="K45">
        <v>0</v>
      </c>
      <c r="L45" s="52"/>
      <c r="M45" s="53" t="s">
        <v>357</v>
      </c>
      <c r="N45" s="54" t="s">
        <v>54</v>
      </c>
      <c r="O45" s="55" t="s">
        <v>86</v>
      </c>
      <c r="P45" s="56" t="s">
        <v>358</v>
      </c>
      <c r="Q45" s="57" t="s">
        <v>359</v>
      </c>
      <c r="R45" s="58">
        <v>5447.55</v>
      </c>
      <c r="S45" s="59">
        <v>8.58</v>
      </c>
      <c r="T45" s="60" t="s">
        <v>10</v>
      </c>
      <c r="U45" s="58">
        <v>10.51</v>
      </c>
      <c r="V45" s="61">
        <v>57253.75</v>
      </c>
      <c r="W45" s="62" t="s">
        <v>49</v>
      </c>
      <c r="X45" t="s">
        <v>49</v>
      </c>
      <c r="Y45" s="63">
        <v>57253.75</v>
      </c>
      <c r="Z45" s="64">
        <v>0</v>
      </c>
      <c r="AH45" s="65"/>
      <c r="AJ45" s="66"/>
      <c r="AK45" s="67">
        <v>57253.75</v>
      </c>
      <c r="AL45" s="68">
        <v>10.51</v>
      </c>
    </row>
    <row r="46" spans="1:38">
      <c r="A46">
        <v>2</v>
      </c>
      <c r="B46">
        <v>2</v>
      </c>
      <c r="C46">
        <v>2</v>
      </c>
      <c r="D46">
        <v>8</v>
      </c>
      <c r="E46">
        <v>2</v>
      </c>
      <c r="F46">
        <v>2</v>
      </c>
      <c r="G46">
        <v>0</v>
      </c>
      <c r="H46">
        <v>0</v>
      </c>
      <c r="I46">
        <v>0</v>
      </c>
      <c r="J46">
        <v>52</v>
      </c>
      <c r="K46">
        <v>8</v>
      </c>
      <c r="L46" s="52"/>
      <c r="M46" s="53" t="s">
        <v>360</v>
      </c>
      <c r="N46" s="54" t="s">
        <v>48</v>
      </c>
      <c r="O46" s="55"/>
      <c r="P46" s="80" t="s">
        <v>87</v>
      </c>
      <c r="Q46" s="57" t="s">
        <v>52</v>
      </c>
      <c r="R46" s="58">
        <v>0</v>
      </c>
      <c r="S46" s="59">
        <v>0</v>
      </c>
      <c r="T46" s="60" t="s">
        <v>10</v>
      </c>
      <c r="U46" s="58">
        <v>0</v>
      </c>
      <c r="V46" s="61">
        <f>SUM(V47:V53)</f>
        <v>80632.539999999994</v>
      </c>
      <c r="W46" s="62" t="s">
        <v>49</v>
      </c>
      <c r="X46" t="s">
        <v>299</v>
      </c>
      <c r="Y46" s="63">
        <v>80632.539999999994</v>
      </c>
      <c r="Z46" s="64">
        <v>0</v>
      </c>
      <c r="AH46" s="65"/>
      <c r="AJ46" s="66"/>
      <c r="AK46" s="67">
        <v>80632.539999999994</v>
      </c>
      <c r="AL46" s="68">
        <v>0</v>
      </c>
    </row>
    <row r="47" spans="1:38" ht="25.5">
      <c r="A47" t="s">
        <v>298</v>
      </c>
      <c r="B47">
        <v>2</v>
      </c>
      <c r="C47" t="s">
        <v>298</v>
      </c>
      <c r="D47">
        <v>0</v>
      </c>
      <c r="E47">
        <v>2</v>
      </c>
      <c r="F47">
        <v>2</v>
      </c>
      <c r="G47">
        <v>0</v>
      </c>
      <c r="H47">
        <v>0</v>
      </c>
      <c r="I47">
        <v>1</v>
      </c>
      <c r="J47">
        <v>0</v>
      </c>
      <c r="K47">
        <v>0</v>
      </c>
      <c r="L47" s="52"/>
      <c r="M47" s="53" t="s">
        <v>361</v>
      </c>
      <c r="N47" s="54" t="s">
        <v>48</v>
      </c>
      <c r="O47" s="55" t="s">
        <v>88</v>
      </c>
      <c r="P47" s="56" t="s">
        <v>362</v>
      </c>
      <c r="Q47" s="57" t="s">
        <v>335</v>
      </c>
      <c r="R47" s="58">
        <v>52.46</v>
      </c>
      <c r="S47" s="59">
        <v>91.22</v>
      </c>
      <c r="T47" s="60" t="s">
        <v>10</v>
      </c>
      <c r="U47" s="58">
        <v>111.72</v>
      </c>
      <c r="V47" s="61">
        <v>5860.83</v>
      </c>
      <c r="W47" s="62" t="s">
        <v>49</v>
      </c>
      <c r="X47" t="s">
        <v>49</v>
      </c>
      <c r="Y47" s="63">
        <v>5860.83</v>
      </c>
      <c r="Z47" s="64">
        <v>0</v>
      </c>
      <c r="AH47" s="65"/>
      <c r="AJ47" s="66"/>
      <c r="AK47" s="67">
        <v>5860.83</v>
      </c>
      <c r="AL47" s="68">
        <v>111.72</v>
      </c>
    </row>
    <row r="48" spans="1:38" ht="38.25">
      <c r="A48" t="s">
        <v>298</v>
      </c>
      <c r="B48">
        <v>2</v>
      </c>
      <c r="C48" t="s">
        <v>298</v>
      </c>
      <c r="D48">
        <v>0</v>
      </c>
      <c r="E48">
        <v>2</v>
      </c>
      <c r="F48">
        <v>2</v>
      </c>
      <c r="G48">
        <v>0</v>
      </c>
      <c r="H48">
        <v>0</v>
      </c>
      <c r="I48">
        <v>2</v>
      </c>
      <c r="J48">
        <v>0</v>
      </c>
      <c r="K48">
        <v>0</v>
      </c>
      <c r="L48" s="52"/>
      <c r="M48" s="53" t="s">
        <v>363</v>
      </c>
      <c r="N48" s="54" t="s">
        <v>48</v>
      </c>
      <c r="O48" s="55" t="s">
        <v>89</v>
      </c>
      <c r="P48" s="56" t="s">
        <v>364</v>
      </c>
      <c r="Q48" s="57" t="s">
        <v>81</v>
      </c>
      <c r="R48" s="58">
        <v>384.08</v>
      </c>
      <c r="S48" s="59">
        <v>59.52</v>
      </c>
      <c r="T48" s="60" t="s">
        <v>10</v>
      </c>
      <c r="U48" s="58">
        <v>72.89</v>
      </c>
      <c r="V48" s="61">
        <v>27995.59</v>
      </c>
      <c r="W48" s="62" t="s">
        <v>49</v>
      </c>
      <c r="X48" t="s">
        <v>49</v>
      </c>
      <c r="Y48" s="63">
        <v>27995.59</v>
      </c>
      <c r="Z48" s="64">
        <v>0</v>
      </c>
      <c r="AH48" s="65"/>
      <c r="AJ48" s="66"/>
      <c r="AK48" s="67">
        <v>27995.59</v>
      </c>
      <c r="AL48" s="68">
        <v>72.89</v>
      </c>
    </row>
    <row r="49" spans="1:38">
      <c r="A49" t="s">
        <v>298</v>
      </c>
      <c r="B49">
        <v>2</v>
      </c>
      <c r="C49" t="s">
        <v>298</v>
      </c>
      <c r="D49">
        <v>0</v>
      </c>
      <c r="E49">
        <v>2</v>
      </c>
      <c r="F49">
        <v>2</v>
      </c>
      <c r="G49">
        <v>0</v>
      </c>
      <c r="H49">
        <v>0</v>
      </c>
      <c r="I49">
        <v>3</v>
      </c>
      <c r="J49">
        <v>0</v>
      </c>
      <c r="K49">
        <v>0</v>
      </c>
      <c r="L49" s="52"/>
      <c r="M49" s="53" t="s">
        <v>365</v>
      </c>
      <c r="N49" s="54" t="s">
        <v>54</v>
      </c>
      <c r="O49" s="55" t="s">
        <v>86</v>
      </c>
      <c r="P49" s="56" t="s">
        <v>358</v>
      </c>
      <c r="Q49" s="57" t="s">
        <v>359</v>
      </c>
      <c r="R49" s="58">
        <v>2443.7600000000002</v>
      </c>
      <c r="S49" s="59">
        <v>8.58</v>
      </c>
      <c r="T49" s="60" t="s">
        <v>10</v>
      </c>
      <c r="U49" s="58">
        <v>10.51</v>
      </c>
      <c r="V49" s="61">
        <v>25683.919999999998</v>
      </c>
      <c r="W49" s="62" t="s">
        <v>49</v>
      </c>
      <c r="X49" t="s">
        <v>49</v>
      </c>
      <c r="Y49" s="63">
        <v>25683.919999999998</v>
      </c>
      <c r="Z49" s="64">
        <v>0</v>
      </c>
      <c r="AH49" s="65"/>
      <c r="AJ49" s="66"/>
      <c r="AK49" s="67">
        <v>25683.919999999998</v>
      </c>
      <c r="AL49" s="68">
        <v>10.51</v>
      </c>
    </row>
    <row r="50" spans="1:38" ht="25.5">
      <c r="A50" t="s">
        <v>298</v>
      </c>
      <c r="B50">
        <v>2</v>
      </c>
      <c r="C50" t="s">
        <v>298</v>
      </c>
      <c r="D50">
        <v>0</v>
      </c>
      <c r="E50">
        <v>2</v>
      </c>
      <c r="F50">
        <v>2</v>
      </c>
      <c r="G50">
        <v>0</v>
      </c>
      <c r="H50">
        <v>0</v>
      </c>
      <c r="I50">
        <v>4</v>
      </c>
      <c r="J50">
        <v>0</v>
      </c>
      <c r="K50">
        <v>0</v>
      </c>
      <c r="L50" s="52"/>
      <c r="M50" s="53" t="s">
        <v>366</v>
      </c>
      <c r="N50" s="54" t="s">
        <v>48</v>
      </c>
      <c r="O50" s="55" t="s">
        <v>90</v>
      </c>
      <c r="P50" s="56" t="s">
        <v>367</v>
      </c>
      <c r="Q50" s="57" t="s">
        <v>335</v>
      </c>
      <c r="R50" s="58">
        <v>0.73</v>
      </c>
      <c r="S50" s="59">
        <v>23.67</v>
      </c>
      <c r="T50" s="60" t="s">
        <v>10</v>
      </c>
      <c r="U50" s="58">
        <v>28.99</v>
      </c>
      <c r="V50" s="61">
        <v>21.16</v>
      </c>
      <c r="W50" s="62" t="s">
        <v>49</v>
      </c>
      <c r="X50" t="s">
        <v>49</v>
      </c>
      <c r="Y50" s="63">
        <v>21.16</v>
      </c>
      <c r="Z50" s="64">
        <v>0</v>
      </c>
      <c r="AH50" s="65"/>
      <c r="AJ50" s="66"/>
      <c r="AK50" s="67">
        <v>21.16</v>
      </c>
      <c r="AL50" s="68">
        <v>28.99</v>
      </c>
    </row>
    <row r="51" spans="1:38" ht="25.5">
      <c r="A51" t="s">
        <v>298</v>
      </c>
      <c r="B51">
        <v>2</v>
      </c>
      <c r="C51" t="s">
        <v>298</v>
      </c>
      <c r="D51">
        <v>0</v>
      </c>
      <c r="E51">
        <v>2</v>
      </c>
      <c r="F51">
        <v>2</v>
      </c>
      <c r="G51">
        <v>0</v>
      </c>
      <c r="H51">
        <v>0</v>
      </c>
      <c r="I51">
        <v>5</v>
      </c>
      <c r="J51">
        <v>0</v>
      </c>
      <c r="K51">
        <v>0</v>
      </c>
      <c r="L51" s="52"/>
      <c r="M51" s="53" t="s">
        <v>368</v>
      </c>
      <c r="N51" s="54" t="s">
        <v>48</v>
      </c>
      <c r="O51" s="55" t="s">
        <v>91</v>
      </c>
      <c r="P51" s="56" t="s">
        <v>369</v>
      </c>
      <c r="Q51" s="57" t="s">
        <v>81</v>
      </c>
      <c r="R51" s="58">
        <v>78.8</v>
      </c>
      <c r="S51" s="59">
        <v>20.88</v>
      </c>
      <c r="T51" s="60" t="s">
        <v>10</v>
      </c>
      <c r="U51" s="58">
        <v>25.57</v>
      </c>
      <c r="V51" s="61">
        <v>2014.92</v>
      </c>
      <c r="W51" s="62" t="s">
        <v>49</v>
      </c>
      <c r="X51" t="s">
        <v>49</v>
      </c>
      <c r="Y51" s="63">
        <v>2014.92</v>
      </c>
      <c r="Z51" s="64">
        <v>0</v>
      </c>
      <c r="AH51" s="65"/>
      <c r="AJ51" s="66"/>
      <c r="AK51" s="67">
        <v>2014.92</v>
      </c>
      <c r="AL51" s="68">
        <v>25.57</v>
      </c>
    </row>
    <row r="52" spans="1:38" ht="25.5">
      <c r="A52" t="s">
        <v>298</v>
      </c>
      <c r="B52">
        <v>2</v>
      </c>
      <c r="C52" t="s">
        <v>298</v>
      </c>
      <c r="D52">
        <v>0</v>
      </c>
      <c r="E52">
        <v>2</v>
      </c>
      <c r="F52">
        <v>2</v>
      </c>
      <c r="G52">
        <v>0</v>
      </c>
      <c r="H52">
        <v>0</v>
      </c>
      <c r="I52">
        <v>6</v>
      </c>
      <c r="J52">
        <v>0</v>
      </c>
      <c r="K52">
        <v>0</v>
      </c>
      <c r="L52" s="52"/>
      <c r="M52" s="53" t="s">
        <v>370</v>
      </c>
      <c r="N52" s="54" t="s">
        <v>48</v>
      </c>
      <c r="O52" s="55" t="s">
        <v>92</v>
      </c>
      <c r="P52" s="56" t="s">
        <v>371</v>
      </c>
      <c r="Q52" s="57" t="s">
        <v>81</v>
      </c>
      <c r="R52" s="58">
        <v>96.02</v>
      </c>
      <c r="S52" s="59">
        <v>4.57</v>
      </c>
      <c r="T52" s="60" t="s">
        <v>10</v>
      </c>
      <c r="U52" s="58">
        <v>5.6</v>
      </c>
      <c r="V52" s="61">
        <v>537.71</v>
      </c>
      <c r="W52" s="62" t="s">
        <v>49</v>
      </c>
      <c r="X52" t="s">
        <v>49</v>
      </c>
      <c r="Y52" s="63">
        <v>537.71</v>
      </c>
      <c r="Z52" s="64">
        <v>0</v>
      </c>
      <c r="AH52" s="65"/>
      <c r="AJ52" s="66"/>
      <c r="AK52" s="67">
        <v>537.71</v>
      </c>
      <c r="AL52" s="68">
        <v>5.6</v>
      </c>
    </row>
    <row r="53" spans="1:38" ht="38.25">
      <c r="A53" t="s">
        <v>298</v>
      </c>
      <c r="B53">
        <v>2</v>
      </c>
      <c r="C53" t="s">
        <v>298</v>
      </c>
      <c r="D53">
        <v>0</v>
      </c>
      <c r="E53">
        <v>2</v>
      </c>
      <c r="F53">
        <v>2</v>
      </c>
      <c r="G53">
        <v>0</v>
      </c>
      <c r="H53">
        <v>0</v>
      </c>
      <c r="I53">
        <v>7</v>
      </c>
      <c r="J53">
        <v>0</v>
      </c>
      <c r="K53">
        <v>0</v>
      </c>
      <c r="L53" s="52"/>
      <c r="M53" s="53" t="s">
        <v>372</v>
      </c>
      <c r="N53" s="54" t="s">
        <v>48</v>
      </c>
      <c r="O53" s="55" t="s">
        <v>93</v>
      </c>
      <c r="P53" s="56" t="s">
        <v>373</v>
      </c>
      <c r="Q53" s="57" t="s">
        <v>335</v>
      </c>
      <c r="R53" s="58">
        <v>41.71</v>
      </c>
      <c r="S53" s="59">
        <v>362.52</v>
      </c>
      <c r="T53" s="60" t="s">
        <v>10</v>
      </c>
      <c r="U53" s="58">
        <v>443.98</v>
      </c>
      <c r="V53" s="61">
        <v>18518.41</v>
      </c>
      <c r="W53" s="62" t="s">
        <v>49</v>
      </c>
      <c r="X53" t="s">
        <v>49</v>
      </c>
      <c r="Y53" s="63">
        <v>18518.41</v>
      </c>
      <c r="Z53" s="64">
        <v>0</v>
      </c>
      <c r="AH53" s="65"/>
      <c r="AJ53" s="66"/>
      <c r="AK53" s="67">
        <v>18518.41</v>
      </c>
      <c r="AL53" s="68">
        <v>443.98</v>
      </c>
    </row>
    <row r="54" spans="1:38">
      <c r="A54">
        <v>2</v>
      </c>
      <c r="B54">
        <v>2</v>
      </c>
      <c r="C54">
        <v>2</v>
      </c>
      <c r="D54">
        <v>5</v>
      </c>
      <c r="E54">
        <v>2</v>
      </c>
      <c r="F54">
        <v>3</v>
      </c>
      <c r="G54">
        <v>0</v>
      </c>
      <c r="H54">
        <v>0</v>
      </c>
      <c r="I54">
        <v>0</v>
      </c>
      <c r="J54">
        <v>44</v>
      </c>
      <c r="K54">
        <v>5</v>
      </c>
      <c r="L54" s="52"/>
      <c r="M54" s="53" t="s">
        <v>374</v>
      </c>
      <c r="N54" s="54" t="s">
        <v>48</v>
      </c>
      <c r="O54" s="55"/>
      <c r="P54" s="80" t="s">
        <v>94</v>
      </c>
      <c r="Q54" s="57" t="s">
        <v>52</v>
      </c>
      <c r="R54" s="58">
        <v>0</v>
      </c>
      <c r="S54" s="59">
        <v>0</v>
      </c>
      <c r="T54" s="60" t="s">
        <v>10</v>
      </c>
      <c r="U54" s="58">
        <v>0</v>
      </c>
      <c r="V54" s="61">
        <f>SUM(V55:V58)</f>
        <v>154778.47</v>
      </c>
      <c r="W54" s="62" t="s">
        <v>49</v>
      </c>
      <c r="X54" t="s">
        <v>299</v>
      </c>
      <c r="Y54" s="63">
        <v>154778.47</v>
      </c>
      <c r="Z54" s="64">
        <v>0</v>
      </c>
      <c r="AH54" s="65"/>
      <c r="AJ54" s="66"/>
      <c r="AK54" s="67">
        <v>154778.47</v>
      </c>
      <c r="AL54" s="68">
        <v>0</v>
      </c>
    </row>
    <row r="55" spans="1:38" ht="51">
      <c r="A55" t="s">
        <v>298</v>
      </c>
      <c r="B55">
        <v>2</v>
      </c>
      <c r="C55" t="s">
        <v>298</v>
      </c>
      <c r="D55">
        <v>0</v>
      </c>
      <c r="E55">
        <v>2</v>
      </c>
      <c r="F55">
        <v>3</v>
      </c>
      <c r="G55">
        <v>0</v>
      </c>
      <c r="H55">
        <v>0</v>
      </c>
      <c r="I55">
        <v>1</v>
      </c>
      <c r="J55">
        <v>0</v>
      </c>
      <c r="K55">
        <v>0</v>
      </c>
      <c r="L55" s="52"/>
      <c r="M55" s="53" t="s">
        <v>375</v>
      </c>
      <c r="N55" s="54" t="s">
        <v>48</v>
      </c>
      <c r="O55" s="55" t="s">
        <v>95</v>
      </c>
      <c r="P55" s="56" t="s">
        <v>376</v>
      </c>
      <c r="Q55" s="57" t="s">
        <v>81</v>
      </c>
      <c r="R55" s="58">
        <v>230.64</v>
      </c>
      <c r="S55" s="59">
        <v>44.58</v>
      </c>
      <c r="T55" s="60" t="s">
        <v>10</v>
      </c>
      <c r="U55" s="58">
        <v>54.6</v>
      </c>
      <c r="V55" s="61">
        <v>12592.94</v>
      </c>
      <c r="W55" s="62" t="s">
        <v>49</v>
      </c>
      <c r="X55" t="s">
        <v>49</v>
      </c>
      <c r="Y55" s="63">
        <v>12592.94</v>
      </c>
      <c r="Z55" s="64">
        <v>0</v>
      </c>
      <c r="AH55" s="65"/>
      <c r="AJ55" s="66"/>
      <c r="AK55" s="67">
        <v>12592.94</v>
      </c>
      <c r="AL55" s="68">
        <v>54.6</v>
      </c>
    </row>
    <row r="56" spans="1:38">
      <c r="A56" t="s">
        <v>298</v>
      </c>
      <c r="B56">
        <v>2</v>
      </c>
      <c r="C56" t="s">
        <v>298</v>
      </c>
      <c r="D56">
        <v>0</v>
      </c>
      <c r="E56">
        <v>2</v>
      </c>
      <c r="F56">
        <v>3</v>
      </c>
      <c r="G56">
        <v>0</v>
      </c>
      <c r="H56">
        <v>0</v>
      </c>
      <c r="I56">
        <v>2</v>
      </c>
      <c r="J56">
        <v>0</v>
      </c>
      <c r="K56">
        <v>0</v>
      </c>
      <c r="L56" s="52"/>
      <c r="M56" s="53" t="s">
        <v>377</v>
      </c>
      <c r="N56" s="54" t="s">
        <v>54</v>
      </c>
      <c r="O56" s="55" t="s">
        <v>86</v>
      </c>
      <c r="P56" s="56" t="s">
        <v>358</v>
      </c>
      <c r="Q56" s="57" t="s">
        <v>359</v>
      </c>
      <c r="R56" s="58">
        <v>2477.0100000000002</v>
      </c>
      <c r="S56" s="59">
        <v>8.58</v>
      </c>
      <c r="T56" s="60" t="s">
        <v>10</v>
      </c>
      <c r="U56" s="58">
        <v>10.51</v>
      </c>
      <c r="V56" s="61">
        <v>26033.38</v>
      </c>
      <c r="W56" s="62" t="s">
        <v>49</v>
      </c>
      <c r="X56" t="s">
        <v>49</v>
      </c>
      <c r="Y56" s="63">
        <v>26033.38</v>
      </c>
      <c r="Z56" s="64">
        <v>0</v>
      </c>
      <c r="AH56" s="65"/>
      <c r="AJ56" s="66"/>
      <c r="AK56" s="67">
        <v>26033.38</v>
      </c>
      <c r="AL56" s="68">
        <v>10.51</v>
      </c>
    </row>
    <row r="57" spans="1:38" ht="51">
      <c r="A57" t="s">
        <v>298</v>
      </c>
      <c r="B57">
        <v>2</v>
      </c>
      <c r="C57" t="s">
        <v>298</v>
      </c>
      <c r="D57">
        <v>0</v>
      </c>
      <c r="E57">
        <v>2</v>
      </c>
      <c r="F57">
        <v>3</v>
      </c>
      <c r="G57">
        <v>0</v>
      </c>
      <c r="H57">
        <v>0</v>
      </c>
      <c r="I57">
        <v>3</v>
      </c>
      <c r="J57">
        <v>0</v>
      </c>
      <c r="K57">
        <v>0</v>
      </c>
      <c r="L57" s="52"/>
      <c r="M57" s="53" t="s">
        <v>378</v>
      </c>
      <c r="N57" s="54" t="s">
        <v>48</v>
      </c>
      <c r="O57" s="55" t="s">
        <v>96</v>
      </c>
      <c r="P57" s="56" t="s">
        <v>379</v>
      </c>
      <c r="Q57" s="57" t="s">
        <v>335</v>
      </c>
      <c r="R57" s="58">
        <v>17.3</v>
      </c>
      <c r="S57" s="59">
        <v>347.74</v>
      </c>
      <c r="T57" s="60" t="s">
        <v>10</v>
      </c>
      <c r="U57" s="58">
        <v>425.88</v>
      </c>
      <c r="V57" s="61">
        <v>7367.72</v>
      </c>
      <c r="W57" s="62" t="s">
        <v>49</v>
      </c>
      <c r="X57" t="s">
        <v>49</v>
      </c>
      <c r="Y57" s="63">
        <v>7367.72</v>
      </c>
      <c r="Z57" s="64">
        <v>0</v>
      </c>
      <c r="AH57" s="65"/>
      <c r="AJ57" s="66"/>
      <c r="AK57" s="67">
        <v>7367.72</v>
      </c>
      <c r="AL57" s="68">
        <v>425.88</v>
      </c>
    </row>
    <row r="58" spans="1:38" ht="25.5">
      <c r="A58" t="s">
        <v>298</v>
      </c>
      <c r="B58">
        <v>2</v>
      </c>
      <c r="C58" t="s">
        <v>298</v>
      </c>
      <c r="D58">
        <v>0</v>
      </c>
      <c r="E58">
        <v>2</v>
      </c>
      <c r="F58">
        <v>3</v>
      </c>
      <c r="G58">
        <v>0</v>
      </c>
      <c r="H58">
        <v>0</v>
      </c>
      <c r="I58">
        <v>4</v>
      </c>
      <c r="J58">
        <v>0</v>
      </c>
      <c r="K58">
        <v>0</v>
      </c>
      <c r="L58" s="52"/>
      <c r="M58" s="53" t="s">
        <v>380</v>
      </c>
      <c r="N58" s="54" t="s">
        <v>58</v>
      </c>
      <c r="O58" s="55" t="s">
        <v>97</v>
      </c>
      <c r="P58" s="56" t="s">
        <v>381</v>
      </c>
      <c r="Q58" s="57" t="s">
        <v>81</v>
      </c>
      <c r="R58" s="58">
        <v>659.02</v>
      </c>
      <c r="S58" s="59">
        <v>134.78</v>
      </c>
      <c r="T58" s="60" t="s">
        <v>10</v>
      </c>
      <c r="U58" s="58">
        <v>165.07</v>
      </c>
      <c r="V58" s="61">
        <v>108784.43</v>
      </c>
      <c r="W58" s="62" t="s">
        <v>49</v>
      </c>
      <c r="X58" t="s">
        <v>49</v>
      </c>
      <c r="Y58" s="63">
        <v>108784.43</v>
      </c>
      <c r="Z58" s="64">
        <v>0</v>
      </c>
      <c r="AH58" s="65"/>
      <c r="AJ58" s="66"/>
      <c r="AK58" s="67">
        <v>108784.43</v>
      </c>
      <c r="AL58" s="68">
        <v>165.07</v>
      </c>
    </row>
    <row r="59" spans="1:38">
      <c r="A59">
        <v>2</v>
      </c>
      <c r="B59">
        <v>2</v>
      </c>
      <c r="C59">
        <v>2</v>
      </c>
      <c r="D59">
        <v>4</v>
      </c>
      <c r="E59">
        <v>2</v>
      </c>
      <c r="F59">
        <v>4</v>
      </c>
      <c r="G59">
        <v>0</v>
      </c>
      <c r="H59">
        <v>0</v>
      </c>
      <c r="I59">
        <v>0</v>
      </c>
      <c r="J59">
        <v>39</v>
      </c>
      <c r="K59">
        <v>4</v>
      </c>
      <c r="L59" s="52"/>
      <c r="M59" s="53" t="s">
        <v>382</v>
      </c>
      <c r="N59" s="54" t="s">
        <v>48</v>
      </c>
      <c r="O59" s="55"/>
      <c r="P59" s="80" t="s">
        <v>98</v>
      </c>
      <c r="Q59" s="57" t="s">
        <v>52</v>
      </c>
      <c r="R59" s="58">
        <v>0</v>
      </c>
      <c r="S59" s="59">
        <v>0</v>
      </c>
      <c r="T59" s="60" t="s">
        <v>10</v>
      </c>
      <c r="U59" s="58">
        <v>0</v>
      </c>
      <c r="V59" s="61">
        <f>SUM(V60:V62)</f>
        <v>43904.350000000006</v>
      </c>
      <c r="W59" s="62" t="s">
        <v>49</v>
      </c>
      <c r="X59" t="s">
        <v>299</v>
      </c>
      <c r="Y59" s="63">
        <v>43904.350000000006</v>
      </c>
      <c r="Z59" s="64">
        <v>0</v>
      </c>
      <c r="AH59" s="65"/>
      <c r="AJ59" s="66"/>
      <c r="AK59" s="67">
        <v>43904.35</v>
      </c>
      <c r="AL59" s="68">
        <v>0</v>
      </c>
    </row>
    <row r="60" spans="1:38" ht="38.25">
      <c r="A60" t="s">
        <v>298</v>
      </c>
      <c r="B60">
        <v>2</v>
      </c>
      <c r="C60" t="s">
        <v>298</v>
      </c>
      <c r="D60">
        <v>0</v>
      </c>
      <c r="E60">
        <v>2</v>
      </c>
      <c r="F60">
        <v>4</v>
      </c>
      <c r="G60">
        <v>0</v>
      </c>
      <c r="H60">
        <v>0</v>
      </c>
      <c r="I60">
        <v>1</v>
      </c>
      <c r="J60">
        <v>0</v>
      </c>
      <c r="K60">
        <v>0</v>
      </c>
      <c r="L60" s="52"/>
      <c r="M60" s="53" t="s">
        <v>383</v>
      </c>
      <c r="N60" s="54" t="s">
        <v>58</v>
      </c>
      <c r="O60" s="55" t="s">
        <v>99</v>
      </c>
      <c r="P60" s="56" t="s">
        <v>384</v>
      </c>
      <c r="Q60" s="57" t="s">
        <v>81</v>
      </c>
      <c r="R60" s="58">
        <v>773.1</v>
      </c>
      <c r="S60" s="59">
        <v>31.98</v>
      </c>
      <c r="T60" s="60" t="s">
        <v>10</v>
      </c>
      <c r="U60" s="58">
        <v>39.17</v>
      </c>
      <c r="V60" s="61">
        <v>30282.33</v>
      </c>
      <c r="W60" s="62" t="s">
        <v>49</v>
      </c>
      <c r="X60" t="s">
        <v>49</v>
      </c>
      <c r="Y60" s="63">
        <v>30282.33</v>
      </c>
      <c r="Z60" s="64">
        <v>0</v>
      </c>
      <c r="AH60" s="65"/>
      <c r="AJ60" s="66"/>
      <c r="AK60" s="67">
        <v>30282.33</v>
      </c>
      <c r="AL60" s="68">
        <v>39.17</v>
      </c>
    </row>
    <row r="61" spans="1:38" ht="25.5">
      <c r="A61" t="s">
        <v>298</v>
      </c>
      <c r="B61">
        <v>2</v>
      </c>
      <c r="C61" t="s">
        <v>298</v>
      </c>
      <c r="D61">
        <v>0</v>
      </c>
      <c r="E61">
        <v>2</v>
      </c>
      <c r="F61">
        <v>4</v>
      </c>
      <c r="G61">
        <v>0</v>
      </c>
      <c r="H61">
        <v>0</v>
      </c>
      <c r="I61">
        <v>2</v>
      </c>
      <c r="J61">
        <v>0</v>
      </c>
      <c r="K61">
        <v>0</v>
      </c>
      <c r="L61" s="52"/>
      <c r="M61" s="53" t="s">
        <v>385</v>
      </c>
      <c r="N61" s="54" t="s">
        <v>48</v>
      </c>
      <c r="O61" s="55" t="s">
        <v>100</v>
      </c>
      <c r="P61" s="56" t="s">
        <v>386</v>
      </c>
      <c r="Q61" s="57" t="s">
        <v>307</v>
      </c>
      <c r="R61" s="58">
        <v>202.8</v>
      </c>
      <c r="S61" s="59">
        <v>52.65</v>
      </c>
      <c r="T61" s="60" t="s">
        <v>10</v>
      </c>
      <c r="U61" s="58">
        <v>64.48</v>
      </c>
      <c r="V61" s="61">
        <v>13076.54</v>
      </c>
      <c r="W61" s="62" t="s">
        <v>49</v>
      </c>
      <c r="X61" t="s">
        <v>49</v>
      </c>
      <c r="Y61" s="63">
        <v>13076.54</v>
      </c>
      <c r="Z61" s="64">
        <v>0</v>
      </c>
      <c r="AH61" s="65"/>
      <c r="AJ61" s="66"/>
      <c r="AK61" s="67">
        <v>13076.54</v>
      </c>
      <c r="AL61" s="68">
        <v>64.48</v>
      </c>
    </row>
    <row r="62" spans="1:38" ht="25.5">
      <c r="A62" t="s">
        <v>298</v>
      </c>
      <c r="B62">
        <v>2</v>
      </c>
      <c r="C62" t="s">
        <v>298</v>
      </c>
      <c r="D62">
        <v>0</v>
      </c>
      <c r="E62">
        <v>2</v>
      </c>
      <c r="F62">
        <v>4</v>
      </c>
      <c r="G62">
        <v>0</v>
      </c>
      <c r="H62">
        <v>0</v>
      </c>
      <c r="I62">
        <v>3</v>
      </c>
      <c r="J62">
        <v>0</v>
      </c>
      <c r="K62">
        <v>0</v>
      </c>
      <c r="L62" s="52"/>
      <c r="M62" s="53" t="s">
        <v>387</v>
      </c>
      <c r="N62" s="54" t="s">
        <v>48</v>
      </c>
      <c r="O62" s="55" t="s">
        <v>101</v>
      </c>
      <c r="P62" s="56" t="s">
        <v>388</v>
      </c>
      <c r="Q62" s="57" t="s">
        <v>307</v>
      </c>
      <c r="R62" s="58">
        <v>10.4</v>
      </c>
      <c r="S62" s="59">
        <v>42.83</v>
      </c>
      <c r="T62" s="60" t="s">
        <v>10</v>
      </c>
      <c r="U62" s="58">
        <v>52.45</v>
      </c>
      <c r="V62" s="61">
        <v>545.48</v>
      </c>
      <c r="W62" s="62" t="s">
        <v>49</v>
      </c>
      <c r="X62" t="s">
        <v>49</v>
      </c>
      <c r="Y62" s="63">
        <v>545.48</v>
      </c>
      <c r="Z62" s="64">
        <v>0</v>
      </c>
      <c r="AH62" s="65"/>
      <c r="AJ62" s="66"/>
      <c r="AK62" s="67">
        <v>545.48</v>
      </c>
      <c r="AL62" s="68">
        <v>52.45</v>
      </c>
    </row>
    <row r="63" spans="1:38">
      <c r="A63">
        <v>2</v>
      </c>
      <c r="B63">
        <v>2</v>
      </c>
      <c r="C63">
        <v>2</v>
      </c>
      <c r="D63">
        <v>2</v>
      </c>
      <c r="E63">
        <v>2</v>
      </c>
      <c r="F63">
        <v>5</v>
      </c>
      <c r="G63">
        <v>0</v>
      </c>
      <c r="H63">
        <v>0</v>
      </c>
      <c r="I63">
        <v>0</v>
      </c>
      <c r="J63">
        <v>35</v>
      </c>
      <c r="K63">
        <v>2</v>
      </c>
      <c r="L63" s="52"/>
      <c r="M63" s="53" t="s">
        <v>389</v>
      </c>
      <c r="N63" s="54" t="s">
        <v>48</v>
      </c>
      <c r="O63" s="55"/>
      <c r="P63" s="80" t="s">
        <v>102</v>
      </c>
      <c r="Q63" s="57" t="s">
        <v>52</v>
      </c>
      <c r="R63" s="58">
        <v>0</v>
      </c>
      <c r="S63" s="59">
        <v>0</v>
      </c>
      <c r="T63" s="60" t="s">
        <v>10</v>
      </c>
      <c r="U63" s="58">
        <v>0</v>
      </c>
      <c r="V63" s="61">
        <f>SUM(V64)</f>
        <v>4017.08</v>
      </c>
      <c r="W63" s="62" t="s">
        <v>49</v>
      </c>
      <c r="X63" t="s">
        <v>299</v>
      </c>
      <c r="Y63" s="63">
        <v>4017.08</v>
      </c>
      <c r="Z63" s="64">
        <v>0</v>
      </c>
      <c r="AH63" s="65"/>
      <c r="AJ63" s="66"/>
      <c r="AK63" s="67">
        <v>4017.08</v>
      </c>
      <c r="AL63" s="68">
        <v>0</v>
      </c>
    </row>
    <row r="64" spans="1:38" ht="25.5">
      <c r="A64" t="s">
        <v>298</v>
      </c>
      <c r="B64">
        <v>2</v>
      </c>
      <c r="C64" t="s">
        <v>298</v>
      </c>
      <c r="D64">
        <v>0</v>
      </c>
      <c r="E64">
        <v>2</v>
      </c>
      <c r="F64">
        <v>5</v>
      </c>
      <c r="G64">
        <v>0</v>
      </c>
      <c r="H64">
        <v>0</v>
      </c>
      <c r="I64">
        <v>1</v>
      </c>
      <c r="J64">
        <v>0</v>
      </c>
      <c r="K64">
        <v>0</v>
      </c>
      <c r="L64" s="52"/>
      <c r="M64" s="53" t="s">
        <v>390</v>
      </c>
      <c r="N64" s="54" t="s">
        <v>48</v>
      </c>
      <c r="O64" s="55" t="s">
        <v>103</v>
      </c>
      <c r="P64" s="56" t="s">
        <v>391</v>
      </c>
      <c r="Q64" s="57" t="s">
        <v>81</v>
      </c>
      <c r="R64" s="58">
        <v>349.92</v>
      </c>
      <c r="S64" s="59">
        <v>9.3699999999999992</v>
      </c>
      <c r="T64" s="60" t="s">
        <v>10</v>
      </c>
      <c r="U64" s="58">
        <v>11.48</v>
      </c>
      <c r="V64" s="61">
        <v>4017.08</v>
      </c>
      <c r="W64" s="62" t="s">
        <v>49</v>
      </c>
      <c r="X64" t="s">
        <v>49</v>
      </c>
      <c r="Y64" s="63">
        <v>4017.08</v>
      </c>
      <c r="Z64" s="64">
        <v>0</v>
      </c>
      <c r="AH64" s="65"/>
      <c r="AJ64" s="66"/>
      <c r="AK64" s="67">
        <v>4017.08</v>
      </c>
      <c r="AL64" s="68">
        <v>11.48</v>
      </c>
    </row>
    <row r="65" spans="1:38">
      <c r="A65">
        <v>2</v>
      </c>
      <c r="B65">
        <v>2</v>
      </c>
      <c r="C65">
        <v>2</v>
      </c>
      <c r="D65">
        <v>7</v>
      </c>
      <c r="E65">
        <v>2</v>
      </c>
      <c r="F65">
        <v>6</v>
      </c>
      <c r="G65">
        <v>0</v>
      </c>
      <c r="H65">
        <v>0</v>
      </c>
      <c r="I65">
        <v>0</v>
      </c>
      <c r="J65">
        <v>33</v>
      </c>
      <c r="K65">
        <v>7</v>
      </c>
      <c r="L65" s="52"/>
      <c r="M65" s="53" t="s">
        <v>392</v>
      </c>
      <c r="N65" s="54" t="s">
        <v>48</v>
      </c>
      <c r="O65" s="55"/>
      <c r="P65" s="80" t="s">
        <v>104</v>
      </c>
      <c r="Q65" s="57" t="s">
        <v>52</v>
      </c>
      <c r="R65" s="58">
        <v>0</v>
      </c>
      <c r="S65" s="59">
        <v>0</v>
      </c>
      <c r="T65" s="60" t="s">
        <v>10</v>
      </c>
      <c r="U65" s="58">
        <v>0</v>
      </c>
      <c r="V65" s="61">
        <f>SUM(V66:V71)</f>
        <v>201530.59</v>
      </c>
      <c r="W65" s="62" t="s">
        <v>49</v>
      </c>
      <c r="X65" t="s">
        <v>299</v>
      </c>
      <c r="Y65" s="63">
        <v>201530.59</v>
      </c>
      <c r="Z65" s="64">
        <v>0</v>
      </c>
      <c r="AH65" s="65"/>
      <c r="AJ65" s="66"/>
      <c r="AK65" s="67">
        <v>201530.59</v>
      </c>
      <c r="AL65" s="68">
        <v>0</v>
      </c>
    </row>
    <row r="66" spans="1:38" ht="38.25">
      <c r="A66" t="s">
        <v>298</v>
      </c>
      <c r="B66">
        <v>2</v>
      </c>
      <c r="C66" t="s">
        <v>298</v>
      </c>
      <c r="D66">
        <v>0</v>
      </c>
      <c r="E66">
        <v>2</v>
      </c>
      <c r="F66">
        <v>6</v>
      </c>
      <c r="G66">
        <v>0</v>
      </c>
      <c r="H66">
        <v>0</v>
      </c>
      <c r="I66">
        <v>1</v>
      </c>
      <c r="J66">
        <v>0</v>
      </c>
      <c r="K66">
        <v>0</v>
      </c>
      <c r="L66" s="52"/>
      <c r="M66" s="53" t="s">
        <v>393</v>
      </c>
      <c r="N66" s="54" t="s">
        <v>58</v>
      </c>
      <c r="O66" s="55" t="s">
        <v>105</v>
      </c>
      <c r="P66" s="56" t="s">
        <v>394</v>
      </c>
      <c r="Q66" s="57" t="s">
        <v>81</v>
      </c>
      <c r="R66" s="58">
        <v>1095.76</v>
      </c>
      <c r="S66" s="59">
        <v>76.05</v>
      </c>
      <c r="T66" s="60" t="s">
        <v>10</v>
      </c>
      <c r="U66" s="58">
        <v>93.14</v>
      </c>
      <c r="V66" s="61">
        <v>102059.09</v>
      </c>
      <c r="W66" s="62" t="s">
        <v>49</v>
      </c>
      <c r="X66" t="s">
        <v>49</v>
      </c>
      <c r="Y66" s="63">
        <v>102059.09</v>
      </c>
      <c r="Z66" s="64">
        <v>0</v>
      </c>
      <c r="AH66" s="65"/>
      <c r="AJ66" s="66"/>
      <c r="AK66" s="67">
        <v>102059.09</v>
      </c>
      <c r="AL66" s="68">
        <v>93.14</v>
      </c>
    </row>
    <row r="67" spans="1:38" ht="25.5">
      <c r="A67" t="s">
        <v>298</v>
      </c>
      <c r="B67">
        <v>2</v>
      </c>
      <c r="C67" t="s">
        <v>298</v>
      </c>
      <c r="D67">
        <v>0</v>
      </c>
      <c r="E67">
        <v>2</v>
      </c>
      <c r="F67">
        <v>6</v>
      </c>
      <c r="G67">
        <v>0</v>
      </c>
      <c r="H67">
        <v>0</v>
      </c>
      <c r="I67">
        <v>2</v>
      </c>
      <c r="J67">
        <v>0</v>
      </c>
      <c r="K67">
        <v>0</v>
      </c>
      <c r="L67" s="52"/>
      <c r="M67" s="53" t="s">
        <v>395</v>
      </c>
      <c r="N67" s="54" t="s">
        <v>58</v>
      </c>
      <c r="O67" s="55" t="s">
        <v>106</v>
      </c>
      <c r="P67" s="56" t="s">
        <v>396</v>
      </c>
      <c r="Q67" s="57" t="s">
        <v>81</v>
      </c>
      <c r="R67" s="58">
        <v>1095.76</v>
      </c>
      <c r="S67" s="59">
        <v>16.329999999999998</v>
      </c>
      <c r="T67" s="60" t="s">
        <v>10</v>
      </c>
      <c r="U67" s="58">
        <v>20</v>
      </c>
      <c r="V67" s="61">
        <v>21915.200000000001</v>
      </c>
      <c r="W67" s="62" t="s">
        <v>49</v>
      </c>
      <c r="X67" t="s">
        <v>49</v>
      </c>
      <c r="Y67" s="63">
        <v>21915.200000000001</v>
      </c>
      <c r="Z67" s="64">
        <v>0</v>
      </c>
      <c r="AH67" s="65"/>
      <c r="AJ67" s="66"/>
      <c r="AK67" s="67">
        <v>21915.200000000001</v>
      </c>
      <c r="AL67" s="68">
        <v>20</v>
      </c>
    </row>
    <row r="68" spans="1:38" ht="25.5">
      <c r="A68" t="s">
        <v>298</v>
      </c>
      <c r="B68">
        <v>2</v>
      </c>
      <c r="C68" t="s">
        <v>298</v>
      </c>
      <c r="D68">
        <v>0</v>
      </c>
      <c r="E68">
        <v>2</v>
      </c>
      <c r="F68">
        <v>6</v>
      </c>
      <c r="G68">
        <v>0</v>
      </c>
      <c r="H68">
        <v>0</v>
      </c>
      <c r="I68">
        <v>3</v>
      </c>
      <c r="J68">
        <v>0</v>
      </c>
      <c r="K68">
        <v>0</v>
      </c>
      <c r="L68" s="52"/>
      <c r="M68" s="53" t="s">
        <v>397</v>
      </c>
      <c r="N68" s="54" t="s">
        <v>48</v>
      </c>
      <c r="O68" s="55" t="s">
        <v>107</v>
      </c>
      <c r="P68" s="56" t="s">
        <v>398</v>
      </c>
      <c r="Q68" s="57" t="s">
        <v>81</v>
      </c>
      <c r="R68" s="58">
        <v>1095.76</v>
      </c>
      <c r="S68" s="59">
        <v>36.15</v>
      </c>
      <c r="T68" s="60" t="s">
        <v>10</v>
      </c>
      <c r="U68" s="58">
        <v>44.27</v>
      </c>
      <c r="V68" s="61">
        <v>48509.3</v>
      </c>
      <c r="W68" s="62" t="s">
        <v>49</v>
      </c>
      <c r="X68" t="s">
        <v>49</v>
      </c>
      <c r="Y68" s="63">
        <v>48509.3</v>
      </c>
      <c r="Z68" s="64">
        <v>0</v>
      </c>
      <c r="AH68" s="65"/>
      <c r="AJ68" s="66"/>
      <c r="AK68" s="67">
        <v>48509.3</v>
      </c>
      <c r="AL68" s="68">
        <v>44.27</v>
      </c>
    </row>
    <row r="69" spans="1:38" ht="38.25">
      <c r="A69" t="s">
        <v>298</v>
      </c>
      <c r="B69">
        <v>2</v>
      </c>
      <c r="C69" t="s">
        <v>298</v>
      </c>
      <c r="D69">
        <v>0</v>
      </c>
      <c r="E69">
        <v>2</v>
      </c>
      <c r="F69">
        <v>6</v>
      </c>
      <c r="G69">
        <v>0</v>
      </c>
      <c r="H69">
        <v>0</v>
      </c>
      <c r="I69">
        <v>4</v>
      </c>
      <c r="J69">
        <v>0</v>
      </c>
      <c r="K69">
        <v>0</v>
      </c>
      <c r="L69" s="52"/>
      <c r="M69" s="53" t="s">
        <v>399</v>
      </c>
      <c r="N69" s="54" t="s">
        <v>48</v>
      </c>
      <c r="O69" s="55" t="s">
        <v>108</v>
      </c>
      <c r="P69" s="56" t="s">
        <v>400</v>
      </c>
      <c r="Q69" s="57" t="s">
        <v>307</v>
      </c>
      <c r="R69" s="58">
        <v>81.8</v>
      </c>
      <c r="S69" s="59">
        <v>18.29</v>
      </c>
      <c r="T69" s="60" t="s">
        <v>10</v>
      </c>
      <c r="U69" s="58">
        <v>22.4</v>
      </c>
      <c r="V69" s="61">
        <v>1832.32</v>
      </c>
      <c r="W69" s="62" t="s">
        <v>49</v>
      </c>
      <c r="X69" t="s">
        <v>49</v>
      </c>
      <c r="Y69" s="63">
        <v>1832.32</v>
      </c>
      <c r="Z69" s="64">
        <v>0</v>
      </c>
      <c r="AH69" s="65"/>
      <c r="AJ69" s="66"/>
      <c r="AK69" s="67">
        <v>1832.32</v>
      </c>
      <c r="AL69" s="68">
        <v>22.4</v>
      </c>
    </row>
    <row r="70" spans="1:38" ht="38.25">
      <c r="A70" t="s">
        <v>298</v>
      </c>
      <c r="B70">
        <v>2</v>
      </c>
      <c r="C70" t="s">
        <v>298</v>
      </c>
      <c r="D70">
        <v>0</v>
      </c>
      <c r="E70">
        <v>2</v>
      </c>
      <c r="F70">
        <v>6</v>
      </c>
      <c r="G70">
        <v>0</v>
      </c>
      <c r="H70">
        <v>0</v>
      </c>
      <c r="I70">
        <v>5</v>
      </c>
      <c r="J70">
        <v>0</v>
      </c>
      <c r="K70">
        <v>0</v>
      </c>
      <c r="L70" s="52"/>
      <c r="M70" s="53" t="s">
        <v>401</v>
      </c>
      <c r="N70" s="54" t="s">
        <v>48</v>
      </c>
      <c r="O70" s="55" t="s">
        <v>109</v>
      </c>
      <c r="P70" s="56" t="s">
        <v>402</v>
      </c>
      <c r="Q70" s="57" t="s">
        <v>307</v>
      </c>
      <c r="R70" s="58">
        <v>163.6</v>
      </c>
      <c r="S70" s="59">
        <v>64.67</v>
      </c>
      <c r="T70" s="60" t="s">
        <v>10</v>
      </c>
      <c r="U70" s="58">
        <v>79.2</v>
      </c>
      <c r="V70" s="61">
        <v>12957.12</v>
      </c>
      <c r="W70" s="62" t="s">
        <v>49</v>
      </c>
      <c r="X70" t="s">
        <v>49</v>
      </c>
      <c r="Y70" s="63">
        <v>12957.12</v>
      </c>
      <c r="Z70" s="64">
        <v>0</v>
      </c>
      <c r="AH70" s="65"/>
      <c r="AJ70" s="66"/>
      <c r="AK70" s="67">
        <v>12957.12</v>
      </c>
      <c r="AL70" s="68">
        <v>79.2</v>
      </c>
    </row>
    <row r="71" spans="1:38" ht="25.5">
      <c r="A71" t="s">
        <v>298</v>
      </c>
      <c r="B71">
        <v>2</v>
      </c>
      <c r="C71" t="s">
        <v>298</v>
      </c>
      <c r="D71">
        <v>0</v>
      </c>
      <c r="E71">
        <v>2</v>
      </c>
      <c r="F71">
        <v>6</v>
      </c>
      <c r="G71">
        <v>0</v>
      </c>
      <c r="H71">
        <v>0</v>
      </c>
      <c r="I71">
        <v>6</v>
      </c>
      <c r="J71">
        <v>0</v>
      </c>
      <c r="K71">
        <v>0</v>
      </c>
      <c r="L71" s="52"/>
      <c r="M71" s="53" t="s">
        <v>403</v>
      </c>
      <c r="N71" s="54" t="s">
        <v>58</v>
      </c>
      <c r="O71" s="55" t="s">
        <v>110</v>
      </c>
      <c r="P71" s="56" t="s">
        <v>404</v>
      </c>
      <c r="Q71" s="57" t="s">
        <v>307</v>
      </c>
      <c r="R71" s="58">
        <v>204</v>
      </c>
      <c r="S71" s="59">
        <v>57.07</v>
      </c>
      <c r="T71" s="60" t="s">
        <v>10</v>
      </c>
      <c r="U71" s="58">
        <v>69.89</v>
      </c>
      <c r="V71" s="61">
        <v>14257.56</v>
      </c>
      <c r="W71" s="62" t="s">
        <v>49</v>
      </c>
      <c r="X71" t="s">
        <v>49</v>
      </c>
      <c r="Y71" s="63">
        <v>14257.56</v>
      </c>
      <c r="Z71" s="64">
        <v>0</v>
      </c>
      <c r="AH71" s="65"/>
      <c r="AJ71" s="66"/>
      <c r="AK71" s="67">
        <v>14257.56</v>
      </c>
      <c r="AL71" s="68">
        <v>69.89</v>
      </c>
    </row>
    <row r="72" spans="1:38">
      <c r="A72">
        <v>2</v>
      </c>
      <c r="B72">
        <v>2</v>
      </c>
      <c r="C72">
        <v>2</v>
      </c>
      <c r="D72">
        <v>6</v>
      </c>
      <c r="E72">
        <v>2</v>
      </c>
      <c r="F72">
        <v>7</v>
      </c>
      <c r="G72">
        <v>0</v>
      </c>
      <c r="H72">
        <v>0</v>
      </c>
      <c r="I72">
        <v>0</v>
      </c>
      <c r="J72">
        <v>26</v>
      </c>
      <c r="K72">
        <v>6</v>
      </c>
      <c r="L72" s="52"/>
      <c r="M72" s="53" t="s">
        <v>405</v>
      </c>
      <c r="N72" s="54" t="s">
        <v>48</v>
      </c>
      <c r="O72" s="55"/>
      <c r="P72" s="80" t="s">
        <v>111</v>
      </c>
      <c r="Q72" s="57" t="s">
        <v>52</v>
      </c>
      <c r="R72" s="58">
        <v>0</v>
      </c>
      <c r="S72" s="59">
        <v>0</v>
      </c>
      <c r="T72" s="60" t="s">
        <v>10</v>
      </c>
      <c r="U72" s="58">
        <v>0</v>
      </c>
      <c r="V72" s="61">
        <f>SUM(V73:V77)</f>
        <v>104614.37000000001</v>
      </c>
      <c r="W72" s="62" t="s">
        <v>49</v>
      </c>
      <c r="X72" t="s">
        <v>299</v>
      </c>
      <c r="Y72" s="63">
        <v>104614.37000000001</v>
      </c>
      <c r="Z72" s="64">
        <v>0</v>
      </c>
      <c r="AH72" s="65"/>
      <c r="AJ72" s="66"/>
      <c r="AK72" s="67">
        <v>104614.37</v>
      </c>
      <c r="AL72" s="68">
        <v>0</v>
      </c>
    </row>
    <row r="73" spans="1:38" ht="25.5">
      <c r="A73" t="s">
        <v>298</v>
      </c>
      <c r="B73">
        <v>2</v>
      </c>
      <c r="C73" t="s">
        <v>298</v>
      </c>
      <c r="D73">
        <v>0</v>
      </c>
      <c r="E73">
        <v>2</v>
      </c>
      <c r="F73">
        <v>7</v>
      </c>
      <c r="G73">
        <v>0</v>
      </c>
      <c r="H73">
        <v>0</v>
      </c>
      <c r="I73">
        <v>1</v>
      </c>
      <c r="J73">
        <v>0</v>
      </c>
      <c r="K73">
        <v>0</v>
      </c>
      <c r="L73" s="52"/>
      <c r="M73" s="53" t="s">
        <v>406</v>
      </c>
      <c r="N73" s="54" t="s">
        <v>48</v>
      </c>
      <c r="O73" s="55" t="s">
        <v>112</v>
      </c>
      <c r="P73" s="56" t="s">
        <v>407</v>
      </c>
      <c r="Q73" s="57" t="s">
        <v>81</v>
      </c>
      <c r="R73" s="58">
        <v>83.16</v>
      </c>
      <c r="S73" s="59">
        <v>531.99</v>
      </c>
      <c r="T73" s="60" t="s">
        <v>10</v>
      </c>
      <c r="U73" s="58">
        <v>651.53</v>
      </c>
      <c r="V73" s="61">
        <v>54181.23</v>
      </c>
      <c r="W73" s="62" t="s">
        <v>49</v>
      </c>
      <c r="X73" t="s">
        <v>49</v>
      </c>
      <c r="Y73" s="63">
        <v>54181.23</v>
      </c>
      <c r="Z73" s="64">
        <v>0</v>
      </c>
      <c r="AH73" s="65"/>
      <c r="AJ73" s="66"/>
      <c r="AK73" s="67">
        <v>54181.23</v>
      </c>
      <c r="AL73" s="68">
        <v>651.53</v>
      </c>
    </row>
    <row r="74" spans="1:38" ht="25.5">
      <c r="A74" t="s">
        <v>298</v>
      </c>
      <c r="B74">
        <v>2</v>
      </c>
      <c r="C74" t="s">
        <v>298</v>
      </c>
      <c r="D74">
        <v>0</v>
      </c>
      <c r="E74">
        <v>2</v>
      </c>
      <c r="F74">
        <v>7</v>
      </c>
      <c r="G74">
        <v>0</v>
      </c>
      <c r="H74">
        <v>0</v>
      </c>
      <c r="I74">
        <v>2</v>
      </c>
      <c r="J74">
        <v>0</v>
      </c>
      <c r="K74">
        <v>0</v>
      </c>
      <c r="L74" s="52"/>
      <c r="M74" s="53" t="s">
        <v>408</v>
      </c>
      <c r="N74" s="54" t="s">
        <v>48</v>
      </c>
      <c r="O74" s="55" t="s">
        <v>113</v>
      </c>
      <c r="P74" s="56" t="s">
        <v>409</v>
      </c>
      <c r="Q74" s="57" t="s">
        <v>81</v>
      </c>
      <c r="R74" s="58">
        <v>25.12</v>
      </c>
      <c r="S74" s="59">
        <v>586.20000000000005</v>
      </c>
      <c r="T74" s="60" t="s">
        <v>10</v>
      </c>
      <c r="U74" s="58">
        <v>717.92</v>
      </c>
      <c r="V74" s="61">
        <v>18034.150000000001</v>
      </c>
      <c r="W74" s="62" t="s">
        <v>49</v>
      </c>
      <c r="X74" t="s">
        <v>49</v>
      </c>
      <c r="Y74" s="63">
        <v>18034.150000000001</v>
      </c>
      <c r="Z74" s="64">
        <v>0</v>
      </c>
      <c r="AH74" s="65"/>
      <c r="AJ74" s="66"/>
      <c r="AK74" s="67">
        <v>18034.150000000001</v>
      </c>
      <c r="AL74" s="68">
        <v>717.92</v>
      </c>
    </row>
    <row r="75" spans="1:38" ht="38.25">
      <c r="A75" t="s">
        <v>298</v>
      </c>
      <c r="B75">
        <v>2</v>
      </c>
      <c r="C75" t="s">
        <v>298</v>
      </c>
      <c r="D75">
        <v>0</v>
      </c>
      <c r="E75">
        <v>2</v>
      </c>
      <c r="F75">
        <v>7</v>
      </c>
      <c r="G75">
        <v>0</v>
      </c>
      <c r="H75">
        <v>0</v>
      </c>
      <c r="I75">
        <v>3</v>
      </c>
      <c r="J75">
        <v>0</v>
      </c>
      <c r="K75">
        <v>0</v>
      </c>
      <c r="L75" s="52"/>
      <c r="M75" s="53" t="s">
        <v>410</v>
      </c>
      <c r="N75" s="54" t="s">
        <v>58</v>
      </c>
      <c r="O75" s="55" t="s">
        <v>114</v>
      </c>
      <c r="P75" s="56" t="s">
        <v>411</v>
      </c>
      <c r="Q75" s="57" t="s">
        <v>81</v>
      </c>
      <c r="R75" s="58">
        <v>25.12</v>
      </c>
      <c r="S75" s="59">
        <v>123</v>
      </c>
      <c r="T75" s="60" t="s">
        <v>10</v>
      </c>
      <c r="U75" s="58">
        <v>150.63999999999999</v>
      </c>
      <c r="V75" s="61">
        <v>3784.08</v>
      </c>
      <c r="W75" s="62" t="s">
        <v>49</v>
      </c>
      <c r="X75" t="s">
        <v>49</v>
      </c>
      <c r="Y75" s="63">
        <v>3784.08</v>
      </c>
      <c r="Z75" s="64">
        <v>0</v>
      </c>
      <c r="AH75" s="65"/>
      <c r="AJ75" s="66"/>
      <c r="AK75" s="67">
        <v>3784.08</v>
      </c>
      <c r="AL75" s="68">
        <v>150.63999999999999</v>
      </c>
    </row>
    <row r="76" spans="1:38" ht="25.5">
      <c r="A76" t="s">
        <v>298</v>
      </c>
      <c r="B76">
        <v>2</v>
      </c>
      <c r="C76" t="s">
        <v>298</v>
      </c>
      <c r="D76">
        <v>0</v>
      </c>
      <c r="E76">
        <v>2</v>
      </c>
      <c r="F76">
        <v>7</v>
      </c>
      <c r="G76">
        <v>0</v>
      </c>
      <c r="H76">
        <v>0</v>
      </c>
      <c r="I76">
        <v>4</v>
      </c>
      <c r="J76">
        <v>0</v>
      </c>
      <c r="K76">
        <v>0</v>
      </c>
      <c r="L76" s="52"/>
      <c r="M76" s="53" t="s">
        <v>412</v>
      </c>
      <c r="N76" s="54" t="s">
        <v>48</v>
      </c>
      <c r="O76" s="55" t="s">
        <v>115</v>
      </c>
      <c r="P76" s="56" t="s">
        <v>413</v>
      </c>
      <c r="Q76" s="57" t="s">
        <v>81</v>
      </c>
      <c r="R76" s="58">
        <v>28.24</v>
      </c>
      <c r="S76" s="59">
        <v>556.88</v>
      </c>
      <c r="T76" s="60" t="s">
        <v>10</v>
      </c>
      <c r="U76" s="58">
        <v>682.01</v>
      </c>
      <c r="V76" s="61">
        <v>19259.96</v>
      </c>
      <c r="W76" s="62" t="s">
        <v>49</v>
      </c>
      <c r="X76" t="s">
        <v>49</v>
      </c>
      <c r="Y76" s="63">
        <v>19259.96</v>
      </c>
      <c r="Z76" s="64">
        <v>0</v>
      </c>
      <c r="AH76" s="65"/>
      <c r="AJ76" s="66"/>
      <c r="AK76" s="67">
        <v>19259.96</v>
      </c>
      <c r="AL76" s="68">
        <v>682.01</v>
      </c>
    </row>
    <row r="77" spans="1:38">
      <c r="A77" t="s">
        <v>298</v>
      </c>
      <c r="B77">
        <v>2</v>
      </c>
      <c r="C77" t="s">
        <v>298</v>
      </c>
      <c r="D77">
        <v>0</v>
      </c>
      <c r="E77">
        <v>2</v>
      </c>
      <c r="F77">
        <v>7</v>
      </c>
      <c r="G77">
        <v>0</v>
      </c>
      <c r="H77">
        <v>0</v>
      </c>
      <c r="I77">
        <v>5</v>
      </c>
      <c r="J77">
        <v>0</v>
      </c>
      <c r="K77">
        <v>0</v>
      </c>
      <c r="L77" s="52"/>
      <c r="M77" s="53" t="s">
        <v>414</v>
      </c>
      <c r="N77" s="54" t="s">
        <v>54</v>
      </c>
      <c r="O77" s="55" t="s">
        <v>116</v>
      </c>
      <c r="P77" s="56" t="s">
        <v>415</v>
      </c>
      <c r="Q77" s="57" t="s">
        <v>81</v>
      </c>
      <c r="R77" s="58">
        <v>429.52</v>
      </c>
      <c r="S77" s="59">
        <v>17.78</v>
      </c>
      <c r="T77" s="60" t="s">
        <v>10</v>
      </c>
      <c r="U77" s="58">
        <v>21.78</v>
      </c>
      <c r="V77" s="61">
        <v>9354.9500000000007</v>
      </c>
      <c r="W77" s="62" t="s">
        <v>49</v>
      </c>
      <c r="X77" t="s">
        <v>49</v>
      </c>
      <c r="Y77" s="63">
        <v>9354.9500000000007</v>
      </c>
      <c r="Z77" s="64">
        <v>0</v>
      </c>
      <c r="AH77" s="65"/>
      <c r="AJ77" s="66"/>
      <c r="AK77" s="67">
        <v>9354.9500000000007</v>
      </c>
      <c r="AL77" s="68">
        <v>21.78</v>
      </c>
    </row>
    <row r="78" spans="1:38">
      <c r="A78">
        <v>2</v>
      </c>
      <c r="B78">
        <v>2</v>
      </c>
      <c r="C78">
        <v>2</v>
      </c>
      <c r="D78">
        <v>3</v>
      </c>
      <c r="E78">
        <v>2</v>
      </c>
      <c r="F78">
        <v>8</v>
      </c>
      <c r="G78">
        <v>0</v>
      </c>
      <c r="H78">
        <v>0</v>
      </c>
      <c r="I78">
        <v>0</v>
      </c>
      <c r="J78">
        <v>20</v>
      </c>
      <c r="K78">
        <v>3</v>
      </c>
      <c r="L78" s="52"/>
      <c r="M78" s="53" t="s">
        <v>416</v>
      </c>
      <c r="N78" s="54" t="s">
        <v>48</v>
      </c>
      <c r="O78" s="55"/>
      <c r="P78" s="80" t="s">
        <v>117</v>
      </c>
      <c r="Q78" s="57" t="s">
        <v>52</v>
      </c>
      <c r="R78" s="58">
        <v>0</v>
      </c>
      <c r="S78" s="59">
        <v>0</v>
      </c>
      <c r="T78" s="60" t="s">
        <v>10</v>
      </c>
      <c r="U78" s="58">
        <v>0</v>
      </c>
      <c r="V78" s="61">
        <f>SUM(V79:V80)</f>
        <v>39511.619999999995</v>
      </c>
      <c r="W78" s="62" t="s">
        <v>49</v>
      </c>
      <c r="X78" t="s">
        <v>299</v>
      </c>
      <c r="Y78" s="63">
        <v>39511.619999999995</v>
      </c>
      <c r="Z78" s="64">
        <v>0</v>
      </c>
      <c r="AH78" s="65"/>
      <c r="AJ78" s="66"/>
      <c r="AK78" s="67">
        <v>39511.620000000003</v>
      </c>
      <c r="AL78" s="68">
        <v>0</v>
      </c>
    </row>
    <row r="79" spans="1:38" ht="51">
      <c r="A79" t="s">
        <v>298</v>
      </c>
      <c r="B79">
        <v>2</v>
      </c>
      <c r="C79" t="s">
        <v>298</v>
      </c>
      <c r="D79">
        <v>0</v>
      </c>
      <c r="E79">
        <v>2</v>
      </c>
      <c r="F79">
        <v>8</v>
      </c>
      <c r="G79">
        <v>0</v>
      </c>
      <c r="H79">
        <v>0</v>
      </c>
      <c r="I79">
        <v>1</v>
      </c>
      <c r="J79">
        <v>0</v>
      </c>
      <c r="K79">
        <v>0</v>
      </c>
      <c r="L79" s="52"/>
      <c r="M79" s="53" t="s">
        <v>417</v>
      </c>
      <c r="N79" s="54" t="s">
        <v>48</v>
      </c>
      <c r="O79" s="55" t="s">
        <v>118</v>
      </c>
      <c r="P79" s="56" t="s">
        <v>418</v>
      </c>
      <c r="Q79" s="57" t="s">
        <v>81</v>
      </c>
      <c r="R79" s="58">
        <v>1139.32</v>
      </c>
      <c r="S79" s="59">
        <v>4.76</v>
      </c>
      <c r="T79" s="60" t="s">
        <v>10</v>
      </c>
      <c r="U79" s="58">
        <v>5.83</v>
      </c>
      <c r="V79" s="61">
        <v>6642.24</v>
      </c>
      <c r="W79" s="62" t="s">
        <v>49</v>
      </c>
      <c r="X79" t="s">
        <v>49</v>
      </c>
      <c r="Y79" s="63">
        <v>6642.24</v>
      </c>
      <c r="Z79" s="64">
        <v>0</v>
      </c>
      <c r="AH79" s="65"/>
      <c r="AJ79" s="66"/>
      <c r="AK79" s="67">
        <v>6642.24</v>
      </c>
      <c r="AL79" s="68">
        <v>5.83</v>
      </c>
    </row>
    <row r="80" spans="1:38" ht="25.5">
      <c r="A80" t="s">
        <v>298</v>
      </c>
      <c r="B80">
        <v>2</v>
      </c>
      <c r="C80" t="s">
        <v>298</v>
      </c>
      <c r="D80">
        <v>0</v>
      </c>
      <c r="E80">
        <v>2</v>
      </c>
      <c r="F80">
        <v>8</v>
      </c>
      <c r="G80">
        <v>0</v>
      </c>
      <c r="H80">
        <v>0</v>
      </c>
      <c r="I80">
        <v>2</v>
      </c>
      <c r="J80">
        <v>0</v>
      </c>
      <c r="K80">
        <v>0</v>
      </c>
      <c r="L80" s="52"/>
      <c r="M80" s="53" t="s">
        <v>419</v>
      </c>
      <c r="N80" s="54" t="s">
        <v>58</v>
      </c>
      <c r="O80" s="55" t="s">
        <v>119</v>
      </c>
      <c r="P80" s="56" t="s">
        <v>420</v>
      </c>
      <c r="Q80" s="57" t="s">
        <v>81</v>
      </c>
      <c r="R80" s="58">
        <v>1139.32</v>
      </c>
      <c r="S80" s="59">
        <v>23.56</v>
      </c>
      <c r="T80" s="60" t="s">
        <v>10</v>
      </c>
      <c r="U80" s="58">
        <v>28.85</v>
      </c>
      <c r="V80" s="61">
        <v>32869.379999999997</v>
      </c>
      <c r="W80" s="62" t="s">
        <v>49</v>
      </c>
      <c r="X80" t="s">
        <v>49</v>
      </c>
      <c r="Y80" s="63">
        <v>32869.379999999997</v>
      </c>
      <c r="Z80" s="64">
        <v>0</v>
      </c>
      <c r="AH80" s="65"/>
      <c r="AJ80" s="66"/>
      <c r="AK80" s="67">
        <v>32869.379999999997</v>
      </c>
      <c r="AL80" s="68">
        <v>28.85</v>
      </c>
    </row>
    <row r="81" spans="1:38">
      <c r="A81">
        <v>2</v>
      </c>
      <c r="B81">
        <v>2</v>
      </c>
      <c r="C81">
        <v>2</v>
      </c>
      <c r="D81">
        <v>10</v>
      </c>
      <c r="E81">
        <v>2</v>
      </c>
      <c r="F81">
        <v>9</v>
      </c>
      <c r="G81">
        <v>0</v>
      </c>
      <c r="H81">
        <v>0</v>
      </c>
      <c r="I81">
        <v>0</v>
      </c>
      <c r="J81">
        <v>17</v>
      </c>
      <c r="K81">
        <v>10</v>
      </c>
      <c r="L81" s="52"/>
      <c r="M81" s="53" t="s">
        <v>421</v>
      </c>
      <c r="N81" s="54" t="s">
        <v>48</v>
      </c>
      <c r="O81" s="55"/>
      <c r="P81" s="80" t="s">
        <v>120</v>
      </c>
      <c r="Q81" s="57" t="s">
        <v>52</v>
      </c>
      <c r="R81" s="58">
        <v>0</v>
      </c>
      <c r="S81" s="59">
        <v>0</v>
      </c>
      <c r="T81" s="60" t="s">
        <v>10</v>
      </c>
      <c r="U81" s="58">
        <v>0</v>
      </c>
      <c r="V81" s="61">
        <f>SUM(V82:V90)</f>
        <v>206608.93</v>
      </c>
      <c r="W81" s="62" t="s">
        <v>49</v>
      </c>
      <c r="X81" t="s">
        <v>299</v>
      </c>
      <c r="Y81" s="63">
        <v>206608.93</v>
      </c>
      <c r="Z81" s="64">
        <v>0</v>
      </c>
      <c r="AH81" s="65"/>
      <c r="AJ81" s="66"/>
      <c r="AK81" s="67">
        <v>206608.93</v>
      </c>
      <c r="AL81" s="68">
        <v>0</v>
      </c>
    </row>
    <row r="82" spans="1:38" ht="38.25">
      <c r="A82" t="s">
        <v>298</v>
      </c>
      <c r="B82">
        <v>2</v>
      </c>
      <c r="C82" t="s">
        <v>298</v>
      </c>
      <c r="D82">
        <v>0</v>
      </c>
      <c r="E82">
        <v>2</v>
      </c>
      <c r="F82">
        <v>9</v>
      </c>
      <c r="G82">
        <v>0</v>
      </c>
      <c r="H82">
        <v>0</v>
      </c>
      <c r="I82">
        <v>1</v>
      </c>
      <c r="J82">
        <v>0</v>
      </c>
      <c r="K82">
        <v>0</v>
      </c>
      <c r="L82" s="52"/>
      <c r="M82" s="53" t="s">
        <v>422</v>
      </c>
      <c r="N82" s="54" t="s">
        <v>48</v>
      </c>
      <c r="O82" s="55" t="s">
        <v>121</v>
      </c>
      <c r="P82" s="56" t="s">
        <v>423</v>
      </c>
      <c r="Q82" s="57" t="s">
        <v>81</v>
      </c>
      <c r="R82" s="58">
        <v>905.04</v>
      </c>
      <c r="S82" s="59">
        <v>70.53</v>
      </c>
      <c r="T82" s="60" t="s">
        <v>10</v>
      </c>
      <c r="U82" s="58">
        <v>86.38</v>
      </c>
      <c r="V82" s="61">
        <v>78177.36</v>
      </c>
      <c r="W82" s="62" t="s">
        <v>49</v>
      </c>
      <c r="X82" t="s">
        <v>49</v>
      </c>
      <c r="Y82" s="63">
        <v>78177.36</v>
      </c>
      <c r="Z82" s="64">
        <v>0</v>
      </c>
      <c r="AH82" s="65"/>
      <c r="AJ82" s="66"/>
      <c r="AK82" s="67">
        <v>78177.36</v>
      </c>
      <c r="AL82" s="68">
        <v>86.38</v>
      </c>
    </row>
    <row r="83" spans="1:38" ht="25.5">
      <c r="A83" t="s">
        <v>298</v>
      </c>
      <c r="B83">
        <v>2</v>
      </c>
      <c r="C83" t="s">
        <v>298</v>
      </c>
      <c r="D83">
        <v>0</v>
      </c>
      <c r="E83">
        <v>2</v>
      </c>
      <c r="F83">
        <v>9</v>
      </c>
      <c r="G83">
        <v>0</v>
      </c>
      <c r="H83">
        <v>0</v>
      </c>
      <c r="I83">
        <v>2</v>
      </c>
      <c r="J83">
        <v>0</v>
      </c>
      <c r="K83">
        <v>0</v>
      </c>
      <c r="L83" s="52"/>
      <c r="M83" s="53" t="s">
        <v>424</v>
      </c>
      <c r="N83" s="54" t="s">
        <v>58</v>
      </c>
      <c r="O83" s="55" t="s">
        <v>122</v>
      </c>
      <c r="P83" s="56" t="s">
        <v>425</v>
      </c>
      <c r="Q83" s="57" t="s">
        <v>81</v>
      </c>
      <c r="R83" s="58">
        <v>609.79999999999995</v>
      </c>
      <c r="S83" s="59">
        <v>27.34</v>
      </c>
      <c r="T83" s="60" t="s">
        <v>10</v>
      </c>
      <c r="U83" s="58">
        <v>33.479999999999997</v>
      </c>
      <c r="V83" s="61">
        <v>20416.099999999999</v>
      </c>
      <c r="W83" s="62" t="s">
        <v>49</v>
      </c>
      <c r="X83" t="s">
        <v>49</v>
      </c>
      <c r="Y83" s="63">
        <v>20416.099999999999</v>
      </c>
      <c r="Z83" s="64">
        <v>0</v>
      </c>
      <c r="AH83" s="65"/>
      <c r="AJ83" s="66"/>
      <c r="AK83" s="67">
        <v>20416.099999999999</v>
      </c>
      <c r="AL83" s="68">
        <v>33.479999999999997</v>
      </c>
    </row>
    <row r="84" spans="1:38" ht="38.25">
      <c r="A84" t="s">
        <v>298</v>
      </c>
      <c r="B84">
        <v>2</v>
      </c>
      <c r="C84" t="s">
        <v>298</v>
      </c>
      <c r="D84">
        <v>0</v>
      </c>
      <c r="E84">
        <v>2</v>
      </c>
      <c r="F84">
        <v>9</v>
      </c>
      <c r="G84">
        <v>0</v>
      </c>
      <c r="H84">
        <v>0</v>
      </c>
      <c r="I84">
        <v>3</v>
      </c>
      <c r="J84">
        <v>0</v>
      </c>
      <c r="K84">
        <v>0</v>
      </c>
      <c r="L84" s="52"/>
      <c r="M84" s="53" t="s">
        <v>426</v>
      </c>
      <c r="N84" s="54" t="s">
        <v>123</v>
      </c>
      <c r="O84" s="55" t="s">
        <v>124</v>
      </c>
      <c r="P84" s="56" t="s">
        <v>427</v>
      </c>
      <c r="Q84" s="57" t="s">
        <v>81</v>
      </c>
      <c r="R84" s="58">
        <v>210.8</v>
      </c>
      <c r="S84" s="59">
        <v>44.29</v>
      </c>
      <c r="T84" s="60" t="s">
        <v>10</v>
      </c>
      <c r="U84" s="58">
        <v>54.24</v>
      </c>
      <c r="V84" s="61">
        <v>11433.79</v>
      </c>
      <c r="W84" s="62" t="s">
        <v>49</v>
      </c>
      <c r="X84" t="s">
        <v>49</v>
      </c>
      <c r="Y84" s="63">
        <v>11433.79</v>
      </c>
      <c r="Z84" s="64">
        <v>0</v>
      </c>
      <c r="AH84" s="65"/>
      <c r="AJ84" s="66"/>
      <c r="AK84" s="67">
        <v>11433.79</v>
      </c>
      <c r="AL84" s="68">
        <v>54.24</v>
      </c>
    </row>
    <row r="85" spans="1:38" ht="38.25">
      <c r="A85" t="s">
        <v>298</v>
      </c>
      <c r="B85">
        <v>2</v>
      </c>
      <c r="C85" t="s">
        <v>298</v>
      </c>
      <c r="D85">
        <v>0</v>
      </c>
      <c r="E85">
        <v>2</v>
      </c>
      <c r="F85">
        <v>9</v>
      </c>
      <c r="G85">
        <v>0</v>
      </c>
      <c r="H85">
        <v>0</v>
      </c>
      <c r="I85">
        <v>4</v>
      </c>
      <c r="J85">
        <v>0</v>
      </c>
      <c r="K85">
        <v>0</v>
      </c>
      <c r="L85" s="52"/>
      <c r="M85" s="53" t="s">
        <v>428</v>
      </c>
      <c r="N85" s="54" t="s">
        <v>58</v>
      </c>
      <c r="O85" s="55" t="s">
        <v>125</v>
      </c>
      <c r="P85" s="56" t="s">
        <v>429</v>
      </c>
      <c r="Q85" s="57" t="s">
        <v>81</v>
      </c>
      <c r="R85" s="58">
        <v>609.79999999999995</v>
      </c>
      <c r="S85" s="59">
        <v>73.73</v>
      </c>
      <c r="T85" s="60" t="s">
        <v>10</v>
      </c>
      <c r="U85" s="58">
        <v>90.3</v>
      </c>
      <c r="V85" s="61">
        <v>55064.94</v>
      </c>
      <c r="W85" s="62" t="s">
        <v>49</v>
      </c>
      <c r="X85" t="s">
        <v>49</v>
      </c>
      <c r="Y85" s="63">
        <v>55064.94</v>
      </c>
      <c r="Z85" s="64">
        <v>0</v>
      </c>
      <c r="AH85" s="65"/>
      <c r="AJ85" s="66"/>
      <c r="AK85" s="67">
        <v>55064.94</v>
      </c>
      <c r="AL85" s="68">
        <v>90.3</v>
      </c>
    </row>
    <row r="86" spans="1:38" ht="25.5">
      <c r="A86" t="s">
        <v>298</v>
      </c>
      <c r="B86">
        <v>2</v>
      </c>
      <c r="C86" t="s">
        <v>298</v>
      </c>
      <c r="D86">
        <v>0</v>
      </c>
      <c r="E86">
        <v>2</v>
      </c>
      <c r="F86">
        <v>9</v>
      </c>
      <c r="G86">
        <v>0</v>
      </c>
      <c r="H86">
        <v>0</v>
      </c>
      <c r="I86">
        <v>5</v>
      </c>
      <c r="J86">
        <v>0</v>
      </c>
      <c r="K86">
        <v>0</v>
      </c>
      <c r="L86" s="52"/>
      <c r="M86" s="53" t="s">
        <v>430</v>
      </c>
      <c r="N86" s="54" t="s">
        <v>58</v>
      </c>
      <c r="O86" s="55" t="s">
        <v>126</v>
      </c>
      <c r="P86" s="56" t="s">
        <v>431</v>
      </c>
      <c r="Q86" s="57" t="s">
        <v>307</v>
      </c>
      <c r="R86" s="58">
        <v>376.26</v>
      </c>
      <c r="S86" s="59">
        <v>27.66</v>
      </c>
      <c r="T86" s="60" t="s">
        <v>10</v>
      </c>
      <c r="U86" s="58">
        <v>33.880000000000003</v>
      </c>
      <c r="V86" s="61">
        <v>12747.69</v>
      </c>
      <c r="W86" s="62" t="s">
        <v>49</v>
      </c>
      <c r="X86" t="s">
        <v>49</v>
      </c>
      <c r="Y86" s="63">
        <v>12747.69</v>
      </c>
      <c r="Z86" s="64">
        <v>0</v>
      </c>
      <c r="AH86" s="65"/>
      <c r="AJ86" s="66"/>
      <c r="AK86" s="67">
        <v>12747.69</v>
      </c>
      <c r="AL86" s="68">
        <v>33.880000000000003</v>
      </c>
    </row>
    <row r="87" spans="1:38" ht="25.5">
      <c r="A87" t="s">
        <v>298</v>
      </c>
      <c r="B87">
        <v>2</v>
      </c>
      <c r="C87" t="s">
        <v>298</v>
      </c>
      <c r="D87">
        <v>0</v>
      </c>
      <c r="E87">
        <v>2</v>
      </c>
      <c r="F87">
        <v>9</v>
      </c>
      <c r="G87">
        <v>0</v>
      </c>
      <c r="H87">
        <v>0</v>
      </c>
      <c r="I87">
        <v>6</v>
      </c>
      <c r="J87">
        <v>0</v>
      </c>
      <c r="K87">
        <v>0</v>
      </c>
      <c r="L87" s="52"/>
      <c r="M87" s="53" t="s">
        <v>432</v>
      </c>
      <c r="N87" s="54" t="s">
        <v>48</v>
      </c>
      <c r="O87" s="55" t="s">
        <v>127</v>
      </c>
      <c r="P87" s="56" t="s">
        <v>433</v>
      </c>
      <c r="Q87" s="57" t="s">
        <v>307</v>
      </c>
      <c r="R87" s="58">
        <v>10.4</v>
      </c>
      <c r="S87" s="59">
        <v>76.03</v>
      </c>
      <c r="T87" s="60" t="s">
        <v>10</v>
      </c>
      <c r="U87" s="58">
        <v>93.11</v>
      </c>
      <c r="V87" s="61">
        <v>968.34</v>
      </c>
      <c r="W87" s="62" t="s">
        <v>49</v>
      </c>
      <c r="X87" t="s">
        <v>49</v>
      </c>
      <c r="Y87" s="63">
        <v>968.34</v>
      </c>
      <c r="Z87" s="64">
        <v>0</v>
      </c>
      <c r="AH87" s="65"/>
      <c r="AJ87" s="66"/>
      <c r="AK87" s="67">
        <v>968.34</v>
      </c>
      <c r="AL87" s="68">
        <v>93.11</v>
      </c>
    </row>
    <row r="88" spans="1:38" ht="38.25">
      <c r="A88" t="s">
        <v>298</v>
      </c>
      <c r="B88">
        <v>2</v>
      </c>
      <c r="C88" t="s">
        <v>298</v>
      </c>
      <c r="D88">
        <v>0</v>
      </c>
      <c r="E88">
        <v>2</v>
      </c>
      <c r="F88">
        <v>9</v>
      </c>
      <c r="G88">
        <v>0</v>
      </c>
      <c r="H88">
        <v>0</v>
      </c>
      <c r="I88">
        <v>7</v>
      </c>
      <c r="J88">
        <v>0</v>
      </c>
      <c r="K88">
        <v>0</v>
      </c>
      <c r="L88" s="52"/>
      <c r="M88" s="53" t="s">
        <v>434</v>
      </c>
      <c r="N88" s="54" t="s">
        <v>48</v>
      </c>
      <c r="O88" s="55" t="s">
        <v>128</v>
      </c>
      <c r="P88" s="56" t="s">
        <v>435</v>
      </c>
      <c r="Q88" s="57" t="s">
        <v>81</v>
      </c>
      <c r="R88" s="58">
        <v>42</v>
      </c>
      <c r="S88" s="59">
        <v>41.23</v>
      </c>
      <c r="T88" s="60" t="s">
        <v>10</v>
      </c>
      <c r="U88" s="58">
        <v>50.49</v>
      </c>
      <c r="V88" s="61">
        <v>2120.58</v>
      </c>
      <c r="W88" s="62" t="s">
        <v>49</v>
      </c>
      <c r="X88" t="s">
        <v>49</v>
      </c>
      <c r="Y88" s="63">
        <v>2120.58</v>
      </c>
      <c r="Z88" s="64">
        <v>0</v>
      </c>
      <c r="AH88" s="65"/>
      <c r="AJ88" s="66"/>
      <c r="AK88" s="67">
        <v>2120.58</v>
      </c>
      <c r="AL88" s="68">
        <v>50.49</v>
      </c>
    </row>
    <row r="89" spans="1:38" ht="25.5">
      <c r="A89" t="s">
        <v>298</v>
      </c>
      <c r="B89">
        <v>2</v>
      </c>
      <c r="C89" t="s">
        <v>298</v>
      </c>
      <c r="D89">
        <v>0</v>
      </c>
      <c r="E89">
        <v>2</v>
      </c>
      <c r="F89">
        <v>9</v>
      </c>
      <c r="G89">
        <v>0</v>
      </c>
      <c r="H89">
        <v>0</v>
      </c>
      <c r="I89">
        <v>8</v>
      </c>
      <c r="J89">
        <v>0</v>
      </c>
      <c r="K89">
        <v>0</v>
      </c>
      <c r="L89" s="52"/>
      <c r="M89" s="53" t="s">
        <v>436</v>
      </c>
      <c r="N89" s="54" t="s">
        <v>48</v>
      </c>
      <c r="O89" s="55" t="s">
        <v>129</v>
      </c>
      <c r="P89" s="56" t="s">
        <v>437</v>
      </c>
      <c r="Q89" s="57" t="s">
        <v>307</v>
      </c>
      <c r="R89" s="58">
        <v>40</v>
      </c>
      <c r="S89" s="59">
        <v>6.84</v>
      </c>
      <c r="T89" s="60" t="s">
        <v>10</v>
      </c>
      <c r="U89" s="58">
        <v>8.3800000000000008</v>
      </c>
      <c r="V89" s="61">
        <v>335.2</v>
      </c>
      <c r="W89" s="62" t="s">
        <v>49</v>
      </c>
      <c r="X89" t="s">
        <v>49</v>
      </c>
      <c r="Y89" s="63">
        <v>335.2</v>
      </c>
      <c r="Z89" s="64">
        <v>0</v>
      </c>
      <c r="AH89" s="65"/>
      <c r="AJ89" s="66"/>
      <c r="AK89" s="67">
        <v>335.2</v>
      </c>
      <c r="AL89" s="68">
        <v>8.3800000000000008</v>
      </c>
    </row>
    <row r="90" spans="1:38">
      <c r="A90" t="s">
        <v>298</v>
      </c>
      <c r="B90">
        <v>2</v>
      </c>
      <c r="C90" t="s">
        <v>298</v>
      </c>
      <c r="D90">
        <v>0</v>
      </c>
      <c r="E90">
        <v>2</v>
      </c>
      <c r="F90">
        <v>9</v>
      </c>
      <c r="G90">
        <v>0</v>
      </c>
      <c r="H90">
        <v>0</v>
      </c>
      <c r="I90">
        <v>9</v>
      </c>
      <c r="J90">
        <v>0</v>
      </c>
      <c r="K90">
        <v>0</v>
      </c>
      <c r="L90" s="52"/>
      <c r="M90" s="53" t="s">
        <v>438</v>
      </c>
      <c r="N90" s="54" t="s">
        <v>58</v>
      </c>
      <c r="O90" s="55" t="s">
        <v>130</v>
      </c>
      <c r="P90" s="56" t="s">
        <v>439</v>
      </c>
      <c r="Q90" s="57" t="s">
        <v>81</v>
      </c>
      <c r="R90" s="58">
        <v>101.4</v>
      </c>
      <c r="S90" s="59">
        <v>204.09</v>
      </c>
      <c r="T90" s="60" t="s">
        <v>10</v>
      </c>
      <c r="U90" s="58">
        <v>249.95</v>
      </c>
      <c r="V90" s="61">
        <v>25344.93</v>
      </c>
      <c r="W90" s="62" t="s">
        <v>49</v>
      </c>
      <c r="X90" t="s">
        <v>49</v>
      </c>
      <c r="Y90" s="63">
        <v>25344.93</v>
      </c>
      <c r="Z90" s="64">
        <v>0</v>
      </c>
      <c r="AH90" s="65"/>
      <c r="AJ90" s="66"/>
      <c r="AK90" s="67">
        <v>25344.93</v>
      </c>
      <c r="AL90" s="68">
        <v>249.95</v>
      </c>
    </row>
    <row r="91" spans="1:38">
      <c r="A91">
        <v>2</v>
      </c>
      <c r="B91">
        <v>2</v>
      </c>
      <c r="C91">
        <v>2</v>
      </c>
      <c r="D91">
        <v>7</v>
      </c>
      <c r="E91">
        <v>2</v>
      </c>
      <c r="F91">
        <v>10</v>
      </c>
      <c r="G91">
        <v>0</v>
      </c>
      <c r="H91">
        <v>0</v>
      </c>
      <c r="I91">
        <v>0</v>
      </c>
      <c r="J91">
        <v>7</v>
      </c>
      <c r="K91" t="e">
        <v>#N/A</v>
      </c>
      <c r="L91" s="52"/>
      <c r="M91" s="53" t="s">
        <v>440</v>
      </c>
      <c r="N91" s="54" t="s">
        <v>48</v>
      </c>
      <c r="O91" s="55"/>
      <c r="P91" s="80" t="s">
        <v>131</v>
      </c>
      <c r="Q91" s="57" t="s">
        <v>52</v>
      </c>
      <c r="R91" s="58">
        <v>0</v>
      </c>
      <c r="S91" s="59">
        <v>0</v>
      </c>
      <c r="T91" s="60" t="s">
        <v>10</v>
      </c>
      <c r="U91" s="58">
        <v>0</v>
      </c>
      <c r="V91" s="61">
        <f>SUM(V92:V97)</f>
        <v>70217.279999999999</v>
      </c>
      <c r="W91" s="62" t="s">
        <v>49</v>
      </c>
      <c r="X91" t="s">
        <v>299</v>
      </c>
      <c r="Y91" s="63">
        <v>70217.279999999999</v>
      </c>
      <c r="Z91" s="64">
        <v>0</v>
      </c>
      <c r="AH91" s="65"/>
      <c r="AJ91" s="66"/>
      <c r="AK91" s="67">
        <v>70217.279999999999</v>
      </c>
      <c r="AL91" s="68">
        <v>0</v>
      </c>
    </row>
    <row r="92" spans="1:38" ht="25.5">
      <c r="A92" t="s">
        <v>298</v>
      </c>
      <c r="B92">
        <v>2</v>
      </c>
      <c r="C92" t="s">
        <v>298</v>
      </c>
      <c r="D92">
        <v>0</v>
      </c>
      <c r="E92">
        <v>2</v>
      </c>
      <c r="F92">
        <v>10</v>
      </c>
      <c r="G92">
        <v>0</v>
      </c>
      <c r="H92">
        <v>0</v>
      </c>
      <c r="I92">
        <v>1</v>
      </c>
      <c r="J92">
        <v>0</v>
      </c>
      <c r="K92">
        <v>0</v>
      </c>
      <c r="L92" s="52"/>
      <c r="M92" s="53" t="s">
        <v>441</v>
      </c>
      <c r="N92" s="54" t="s">
        <v>58</v>
      </c>
      <c r="O92" s="55" t="s">
        <v>132</v>
      </c>
      <c r="P92" s="56" t="s">
        <v>442</v>
      </c>
      <c r="Q92" s="57" t="s">
        <v>81</v>
      </c>
      <c r="R92" s="58">
        <v>1139.32</v>
      </c>
      <c r="S92" s="59">
        <v>13.39</v>
      </c>
      <c r="T92" s="60" t="s">
        <v>10</v>
      </c>
      <c r="U92" s="58">
        <v>16.399999999999999</v>
      </c>
      <c r="V92" s="61">
        <v>18684.849999999999</v>
      </c>
      <c r="W92" s="62" t="s">
        <v>49</v>
      </c>
      <c r="X92" t="s">
        <v>49</v>
      </c>
      <c r="Y92" s="63">
        <v>18684.849999999999</v>
      </c>
      <c r="Z92" s="64">
        <v>0</v>
      </c>
      <c r="AH92" s="65"/>
      <c r="AJ92" s="66"/>
      <c r="AK92" s="67">
        <v>18684.849999999999</v>
      </c>
      <c r="AL92" s="68">
        <v>16.399999999999999</v>
      </c>
    </row>
    <row r="93" spans="1:38" ht="25.5">
      <c r="A93" t="s">
        <v>298</v>
      </c>
      <c r="B93">
        <v>2</v>
      </c>
      <c r="C93" t="s">
        <v>298</v>
      </c>
      <c r="D93">
        <v>0</v>
      </c>
      <c r="E93">
        <v>2</v>
      </c>
      <c r="F93">
        <v>10</v>
      </c>
      <c r="G93">
        <v>0</v>
      </c>
      <c r="H93">
        <v>0</v>
      </c>
      <c r="I93">
        <v>2</v>
      </c>
      <c r="J93">
        <v>0</v>
      </c>
      <c r="K93">
        <v>0</v>
      </c>
      <c r="L93" s="52"/>
      <c r="M93" s="53" t="s">
        <v>443</v>
      </c>
      <c r="N93" s="54" t="s">
        <v>58</v>
      </c>
      <c r="O93" s="55" t="s">
        <v>133</v>
      </c>
      <c r="P93" s="56" t="s">
        <v>444</v>
      </c>
      <c r="Q93" s="57" t="s">
        <v>81</v>
      </c>
      <c r="R93" s="58">
        <v>609.79999999999995</v>
      </c>
      <c r="S93" s="59">
        <v>21.86</v>
      </c>
      <c r="T93" s="60" t="s">
        <v>10</v>
      </c>
      <c r="U93" s="58">
        <v>26.77</v>
      </c>
      <c r="V93" s="61">
        <v>16324.35</v>
      </c>
      <c r="W93" s="62" t="s">
        <v>49</v>
      </c>
      <c r="X93" t="s">
        <v>49</v>
      </c>
      <c r="Y93" s="63">
        <v>16324.35</v>
      </c>
      <c r="Z93" s="64">
        <v>0</v>
      </c>
      <c r="AH93" s="65"/>
      <c r="AJ93" s="66"/>
      <c r="AK93" s="67">
        <v>16324.35</v>
      </c>
      <c r="AL93" s="68">
        <v>26.77</v>
      </c>
    </row>
    <row r="94" spans="1:38" ht="25.5">
      <c r="A94" t="s">
        <v>298</v>
      </c>
      <c r="B94">
        <v>2</v>
      </c>
      <c r="C94" t="s">
        <v>298</v>
      </c>
      <c r="D94">
        <v>0</v>
      </c>
      <c r="E94">
        <v>2</v>
      </c>
      <c r="F94">
        <v>10</v>
      </c>
      <c r="G94">
        <v>0</v>
      </c>
      <c r="H94">
        <v>0</v>
      </c>
      <c r="I94">
        <v>3</v>
      </c>
      <c r="J94">
        <v>0</v>
      </c>
      <c r="K94">
        <v>0</v>
      </c>
      <c r="L94" s="52"/>
      <c r="M94" s="53" t="s">
        <v>445</v>
      </c>
      <c r="N94" s="54" t="s">
        <v>48</v>
      </c>
      <c r="O94" s="55" t="s">
        <v>134</v>
      </c>
      <c r="P94" s="56" t="s">
        <v>446</v>
      </c>
      <c r="Q94" s="57" t="s">
        <v>81</v>
      </c>
      <c r="R94" s="58">
        <v>569.66</v>
      </c>
      <c r="S94" s="59">
        <v>10.26</v>
      </c>
      <c r="T94" s="60" t="s">
        <v>10</v>
      </c>
      <c r="U94" s="58">
        <v>12.57</v>
      </c>
      <c r="V94" s="61">
        <v>7160.63</v>
      </c>
      <c r="W94" s="62" t="s">
        <v>49</v>
      </c>
      <c r="X94" t="s">
        <v>49</v>
      </c>
      <c r="Y94" s="63">
        <v>7160.63</v>
      </c>
      <c r="Z94" s="64">
        <v>0</v>
      </c>
      <c r="AH94" s="65"/>
      <c r="AJ94" s="66"/>
      <c r="AK94" s="67">
        <v>7160.63</v>
      </c>
      <c r="AL94" s="68">
        <v>12.57</v>
      </c>
    </row>
    <row r="95" spans="1:38" ht="25.5">
      <c r="A95" t="s">
        <v>298</v>
      </c>
      <c r="B95">
        <v>2</v>
      </c>
      <c r="C95" t="s">
        <v>298</v>
      </c>
      <c r="D95">
        <v>0</v>
      </c>
      <c r="E95">
        <v>2</v>
      </c>
      <c r="F95">
        <v>10</v>
      </c>
      <c r="G95">
        <v>0</v>
      </c>
      <c r="H95">
        <v>0</v>
      </c>
      <c r="I95">
        <v>4</v>
      </c>
      <c r="J95">
        <v>0</v>
      </c>
      <c r="K95">
        <v>0</v>
      </c>
      <c r="L95" s="52"/>
      <c r="M95" s="53" t="s">
        <v>447</v>
      </c>
      <c r="N95" s="54" t="s">
        <v>48</v>
      </c>
      <c r="O95" s="55" t="s">
        <v>135</v>
      </c>
      <c r="P95" s="56" t="s">
        <v>448</v>
      </c>
      <c r="Q95" s="57" t="s">
        <v>81</v>
      </c>
      <c r="R95" s="58">
        <v>609.79999999999995</v>
      </c>
      <c r="S95" s="59">
        <v>11.74</v>
      </c>
      <c r="T95" s="60" t="s">
        <v>10</v>
      </c>
      <c r="U95" s="58">
        <v>14.38</v>
      </c>
      <c r="V95" s="61">
        <v>8768.92</v>
      </c>
      <c r="W95" s="62" t="s">
        <v>49</v>
      </c>
      <c r="X95" t="s">
        <v>49</v>
      </c>
      <c r="Y95" s="63">
        <v>8768.92</v>
      </c>
      <c r="Z95" s="64">
        <v>0</v>
      </c>
      <c r="AH95" s="65"/>
      <c r="AJ95" s="66"/>
      <c r="AK95" s="67">
        <v>8768.92</v>
      </c>
      <c r="AL95" s="68">
        <v>14.38</v>
      </c>
    </row>
    <row r="96" spans="1:38">
      <c r="A96" t="s">
        <v>298</v>
      </c>
      <c r="B96">
        <v>2</v>
      </c>
      <c r="C96" t="s">
        <v>298</v>
      </c>
      <c r="D96">
        <v>0</v>
      </c>
      <c r="E96">
        <v>2</v>
      </c>
      <c r="F96">
        <v>10</v>
      </c>
      <c r="G96">
        <v>0</v>
      </c>
      <c r="H96">
        <v>0</v>
      </c>
      <c r="I96">
        <v>5</v>
      </c>
      <c r="J96">
        <v>0</v>
      </c>
      <c r="K96">
        <v>0</v>
      </c>
      <c r="L96" s="52"/>
      <c r="M96" s="53" t="s">
        <v>449</v>
      </c>
      <c r="N96" s="54" t="s">
        <v>48</v>
      </c>
      <c r="O96" s="55" t="s">
        <v>136</v>
      </c>
      <c r="P96" s="56" t="s">
        <v>450</v>
      </c>
      <c r="Q96" s="57" t="s">
        <v>81</v>
      </c>
      <c r="R96" s="58">
        <v>569.66</v>
      </c>
      <c r="S96" s="59">
        <v>18.41</v>
      </c>
      <c r="T96" s="60" t="s">
        <v>10</v>
      </c>
      <c r="U96" s="58">
        <v>22.55</v>
      </c>
      <c r="V96" s="61">
        <v>12845.83</v>
      </c>
      <c r="W96" s="62" t="s">
        <v>49</v>
      </c>
      <c r="X96" t="s">
        <v>49</v>
      </c>
      <c r="Y96" s="63">
        <v>12845.83</v>
      </c>
      <c r="Z96" s="64">
        <v>0</v>
      </c>
      <c r="AH96" s="65"/>
      <c r="AJ96" s="66"/>
      <c r="AK96" s="67">
        <v>12845.83</v>
      </c>
      <c r="AL96" s="68">
        <v>22.55</v>
      </c>
    </row>
    <row r="97" spans="1:38" ht="51">
      <c r="A97" t="s">
        <v>298</v>
      </c>
      <c r="B97">
        <v>2</v>
      </c>
      <c r="C97" t="s">
        <v>298</v>
      </c>
      <c r="D97">
        <v>0</v>
      </c>
      <c r="E97">
        <v>2</v>
      </c>
      <c r="F97">
        <v>10</v>
      </c>
      <c r="G97">
        <v>0</v>
      </c>
      <c r="H97">
        <v>0</v>
      </c>
      <c r="I97">
        <v>6</v>
      </c>
      <c r="J97">
        <v>0</v>
      </c>
      <c r="K97">
        <v>0</v>
      </c>
      <c r="L97" s="52"/>
      <c r="M97" s="53" t="s">
        <v>451</v>
      </c>
      <c r="N97" s="54" t="s">
        <v>48</v>
      </c>
      <c r="O97" s="55" t="s">
        <v>137</v>
      </c>
      <c r="P97" s="56" t="s">
        <v>452</v>
      </c>
      <c r="Q97" s="57" t="s">
        <v>81</v>
      </c>
      <c r="R97" s="58">
        <v>108.04</v>
      </c>
      <c r="S97" s="59">
        <v>48.62</v>
      </c>
      <c r="T97" s="60" t="s">
        <v>10</v>
      </c>
      <c r="U97" s="58">
        <v>59.54</v>
      </c>
      <c r="V97" s="61">
        <v>6432.7</v>
      </c>
      <c r="W97" s="62" t="s">
        <v>49</v>
      </c>
      <c r="X97" t="s">
        <v>49</v>
      </c>
      <c r="Y97" s="63">
        <v>6432.7</v>
      </c>
      <c r="Z97" s="64">
        <v>0</v>
      </c>
      <c r="AH97" s="65"/>
      <c r="AJ97" s="66"/>
      <c r="AK97" s="67">
        <v>6432.7</v>
      </c>
      <c r="AL97" s="68">
        <v>59.54</v>
      </c>
    </row>
    <row r="98" spans="1:38">
      <c r="A98">
        <v>1</v>
      </c>
      <c r="B98">
        <v>1</v>
      </c>
      <c r="C98">
        <v>1</v>
      </c>
      <c r="D98">
        <v>28</v>
      </c>
      <c r="E98">
        <v>3</v>
      </c>
      <c r="F98">
        <v>0</v>
      </c>
      <c r="G98">
        <v>0</v>
      </c>
      <c r="H98">
        <v>0</v>
      </c>
      <c r="I98">
        <v>0</v>
      </c>
      <c r="J98">
        <v>150</v>
      </c>
      <c r="K98">
        <v>28</v>
      </c>
      <c r="L98" s="52"/>
      <c r="M98" s="53" t="s">
        <v>453</v>
      </c>
      <c r="N98" s="54" t="s">
        <v>54</v>
      </c>
      <c r="O98" s="55" t="s">
        <v>138</v>
      </c>
      <c r="P98" s="80" t="s">
        <v>139</v>
      </c>
      <c r="Q98" s="57" t="s">
        <v>52</v>
      </c>
      <c r="R98" s="58">
        <v>0</v>
      </c>
      <c r="S98" s="59">
        <v>0</v>
      </c>
      <c r="T98" s="60" t="s">
        <v>10</v>
      </c>
      <c r="U98" s="58">
        <v>0</v>
      </c>
      <c r="V98" s="61">
        <f>SUM(V99)</f>
        <v>61781.979999999996</v>
      </c>
      <c r="W98" s="62" t="s">
        <v>49</v>
      </c>
      <c r="X98" t="s">
        <v>299</v>
      </c>
      <c r="Y98" s="63">
        <v>61781.979999999996</v>
      </c>
      <c r="Z98" s="64">
        <v>0</v>
      </c>
      <c r="AH98" s="65"/>
      <c r="AJ98" s="66"/>
      <c r="AK98" s="67">
        <v>61781.98</v>
      </c>
      <c r="AL98" s="68">
        <v>0</v>
      </c>
    </row>
    <row r="99" spans="1:38">
      <c r="A99">
        <v>2</v>
      </c>
      <c r="B99">
        <v>2</v>
      </c>
      <c r="C99">
        <v>2</v>
      </c>
      <c r="D99">
        <v>27</v>
      </c>
      <c r="E99">
        <v>3</v>
      </c>
      <c r="F99">
        <v>1</v>
      </c>
      <c r="G99">
        <v>0</v>
      </c>
      <c r="H99">
        <v>0</v>
      </c>
      <c r="I99">
        <v>0</v>
      </c>
      <c r="J99">
        <v>27</v>
      </c>
      <c r="K99">
        <v>124</v>
      </c>
      <c r="L99" s="52"/>
      <c r="M99" s="53" t="s">
        <v>454</v>
      </c>
      <c r="N99" s="54" t="s">
        <v>48</v>
      </c>
      <c r="O99" s="55"/>
      <c r="P99" s="80" t="s">
        <v>140</v>
      </c>
      <c r="Q99" s="57" t="s">
        <v>52</v>
      </c>
      <c r="R99" s="58">
        <v>0</v>
      </c>
      <c r="S99" s="59">
        <v>0</v>
      </c>
      <c r="T99" s="60" t="s">
        <v>10</v>
      </c>
      <c r="U99" s="58">
        <v>0</v>
      </c>
      <c r="V99" s="61">
        <f>SUM(V100:V125)</f>
        <v>61781.979999999996</v>
      </c>
      <c r="W99" s="62" t="s">
        <v>49</v>
      </c>
      <c r="X99" t="s">
        <v>299</v>
      </c>
      <c r="Y99" s="63">
        <v>61781.979999999996</v>
      </c>
      <c r="Z99" s="64">
        <v>0</v>
      </c>
      <c r="AH99" s="65"/>
      <c r="AJ99" s="66"/>
      <c r="AK99" s="67">
        <v>61781.98</v>
      </c>
      <c r="AL99" s="68">
        <v>0</v>
      </c>
    </row>
    <row r="100" spans="1:38" ht="25.5">
      <c r="A100" t="s">
        <v>298</v>
      </c>
      <c r="B100">
        <v>2</v>
      </c>
      <c r="C100" t="s">
        <v>298</v>
      </c>
      <c r="D100">
        <v>0</v>
      </c>
      <c r="E100">
        <v>3</v>
      </c>
      <c r="F100">
        <v>1</v>
      </c>
      <c r="G100">
        <v>0</v>
      </c>
      <c r="H100">
        <v>0</v>
      </c>
      <c r="I100">
        <v>1</v>
      </c>
      <c r="J100">
        <v>0</v>
      </c>
      <c r="K100">
        <v>0</v>
      </c>
      <c r="L100" s="52"/>
      <c r="M100" s="53" t="s">
        <v>455</v>
      </c>
      <c r="N100" s="54" t="s">
        <v>58</v>
      </c>
      <c r="O100" s="55" t="s">
        <v>141</v>
      </c>
      <c r="P100" s="56" t="s">
        <v>456</v>
      </c>
      <c r="Q100" s="57" t="s">
        <v>269</v>
      </c>
      <c r="R100" s="58">
        <v>1</v>
      </c>
      <c r="S100" s="59">
        <v>3804.54</v>
      </c>
      <c r="T100" s="60" t="s">
        <v>10</v>
      </c>
      <c r="U100" s="58">
        <v>4659.42</v>
      </c>
      <c r="V100" s="61">
        <v>4659.42</v>
      </c>
      <c r="W100" s="62" t="s">
        <v>49</v>
      </c>
      <c r="X100" t="s">
        <v>49</v>
      </c>
      <c r="Y100" s="63">
        <v>4659.42</v>
      </c>
      <c r="Z100" s="64">
        <v>0</v>
      </c>
      <c r="AH100" s="65"/>
      <c r="AJ100" s="66"/>
      <c r="AK100" s="67">
        <v>4659.42</v>
      </c>
      <c r="AL100" s="68">
        <v>4659.42</v>
      </c>
    </row>
    <row r="101" spans="1:38">
      <c r="A101" t="s">
        <v>298</v>
      </c>
      <c r="B101">
        <v>2</v>
      </c>
      <c r="C101" t="s">
        <v>298</v>
      </c>
      <c r="D101">
        <v>0</v>
      </c>
      <c r="E101">
        <v>3</v>
      </c>
      <c r="F101">
        <v>1</v>
      </c>
      <c r="G101">
        <v>0</v>
      </c>
      <c r="H101">
        <v>0</v>
      </c>
      <c r="I101">
        <v>2</v>
      </c>
      <c r="J101">
        <v>0</v>
      </c>
      <c r="K101">
        <v>0</v>
      </c>
      <c r="L101" s="52"/>
      <c r="M101" s="53" t="s">
        <v>457</v>
      </c>
      <c r="N101" s="54" t="s">
        <v>54</v>
      </c>
      <c r="O101" s="55" t="s">
        <v>142</v>
      </c>
      <c r="P101" s="56" t="s">
        <v>458</v>
      </c>
      <c r="Q101" s="57" t="s">
        <v>319</v>
      </c>
      <c r="R101" s="58">
        <v>118</v>
      </c>
      <c r="S101" s="59">
        <v>6.09</v>
      </c>
      <c r="T101" s="60" t="s">
        <v>10</v>
      </c>
      <c r="U101" s="58">
        <v>7.46</v>
      </c>
      <c r="V101" s="61">
        <v>880.28</v>
      </c>
      <c r="W101" s="62" t="s">
        <v>49</v>
      </c>
      <c r="X101" t="s">
        <v>49</v>
      </c>
      <c r="Y101" s="63">
        <v>880.28</v>
      </c>
      <c r="Z101" s="64">
        <v>0</v>
      </c>
      <c r="AH101" s="65"/>
      <c r="AJ101" s="66"/>
      <c r="AK101" s="67">
        <v>880.28</v>
      </c>
      <c r="AL101" s="68">
        <v>7.46</v>
      </c>
    </row>
    <row r="102" spans="1:38">
      <c r="A102" t="s">
        <v>298</v>
      </c>
      <c r="B102">
        <v>2</v>
      </c>
      <c r="C102" t="s">
        <v>298</v>
      </c>
      <c r="D102">
        <v>0</v>
      </c>
      <c r="E102">
        <v>3</v>
      </c>
      <c r="F102">
        <v>1</v>
      </c>
      <c r="G102">
        <v>0</v>
      </c>
      <c r="H102">
        <v>0</v>
      </c>
      <c r="I102">
        <v>3</v>
      </c>
      <c r="J102">
        <v>0</v>
      </c>
      <c r="K102">
        <v>0</v>
      </c>
      <c r="L102" s="52"/>
      <c r="M102" s="53" t="s">
        <v>459</v>
      </c>
      <c r="N102" s="54" t="s">
        <v>54</v>
      </c>
      <c r="O102" s="55" t="s">
        <v>143</v>
      </c>
      <c r="P102" s="56" t="s">
        <v>460</v>
      </c>
      <c r="Q102" s="57" t="s">
        <v>319</v>
      </c>
      <c r="R102" s="58">
        <v>130</v>
      </c>
      <c r="S102" s="59">
        <v>7.9</v>
      </c>
      <c r="T102" s="60" t="s">
        <v>10</v>
      </c>
      <c r="U102" s="58">
        <v>9.68</v>
      </c>
      <c r="V102" s="61">
        <v>1258.4000000000001</v>
      </c>
      <c r="W102" s="62" t="s">
        <v>49</v>
      </c>
      <c r="X102" t="s">
        <v>49</v>
      </c>
      <c r="Y102" s="63">
        <v>1258.4000000000001</v>
      </c>
      <c r="Z102" s="64">
        <v>0</v>
      </c>
      <c r="AH102" s="65"/>
      <c r="AJ102" s="66"/>
      <c r="AK102" s="67">
        <v>1258.4000000000001</v>
      </c>
      <c r="AL102" s="68">
        <v>9.68</v>
      </c>
    </row>
    <row r="103" spans="1:38" ht="25.5">
      <c r="A103" t="s">
        <v>298</v>
      </c>
      <c r="B103">
        <v>2</v>
      </c>
      <c r="C103" t="s">
        <v>298</v>
      </c>
      <c r="D103">
        <v>0</v>
      </c>
      <c r="E103">
        <v>3</v>
      </c>
      <c r="F103">
        <v>1</v>
      </c>
      <c r="G103">
        <v>0</v>
      </c>
      <c r="H103">
        <v>0</v>
      </c>
      <c r="I103">
        <v>4</v>
      </c>
      <c r="J103">
        <v>0</v>
      </c>
      <c r="K103">
        <v>0</v>
      </c>
      <c r="L103" s="52"/>
      <c r="M103" s="53" t="s">
        <v>461</v>
      </c>
      <c r="N103" s="54" t="s">
        <v>48</v>
      </c>
      <c r="O103" s="55" t="s">
        <v>144</v>
      </c>
      <c r="P103" s="56" t="s">
        <v>462</v>
      </c>
      <c r="Q103" s="57" t="s">
        <v>319</v>
      </c>
      <c r="R103" s="58">
        <v>2</v>
      </c>
      <c r="S103" s="59">
        <v>69.33</v>
      </c>
      <c r="T103" s="60" t="s">
        <v>10</v>
      </c>
      <c r="U103" s="58">
        <v>84.91</v>
      </c>
      <c r="V103" s="61">
        <v>169.82</v>
      </c>
      <c r="W103" s="62" t="s">
        <v>49</v>
      </c>
      <c r="X103" t="s">
        <v>49</v>
      </c>
      <c r="Y103" s="63">
        <v>169.82</v>
      </c>
      <c r="Z103" s="64">
        <v>0</v>
      </c>
      <c r="AH103" s="65"/>
      <c r="AJ103" s="66"/>
      <c r="AK103" s="67">
        <v>169.82</v>
      </c>
      <c r="AL103" s="68">
        <v>84.91</v>
      </c>
    </row>
    <row r="104" spans="1:38" ht="38.25">
      <c r="A104" t="s">
        <v>298</v>
      </c>
      <c r="B104">
        <v>2</v>
      </c>
      <c r="C104" t="s">
        <v>298</v>
      </c>
      <c r="D104">
        <v>0</v>
      </c>
      <c r="E104">
        <v>3</v>
      </c>
      <c r="F104">
        <v>1</v>
      </c>
      <c r="G104">
        <v>0</v>
      </c>
      <c r="H104">
        <v>0</v>
      </c>
      <c r="I104">
        <v>5</v>
      </c>
      <c r="J104">
        <v>0</v>
      </c>
      <c r="K104">
        <v>0</v>
      </c>
      <c r="L104" s="52"/>
      <c r="M104" s="53" t="s">
        <v>463</v>
      </c>
      <c r="N104" s="54" t="s">
        <v>58</v>
      </c>
      <c r="O104" s="55" t="s">
        <v>145</v>
      </c>
      <c r="P104" s="56" t="s">
        <v>464</v>
      </c>
      <c r="Q104" s="57" t="s">
        <v>307</v>
      </c>
      <c r="R104" s="58">
        <v>930</v>
      </c>
      <c r="S104" s="59">
        <v>1.72</v>
      </c>
      <c r="T104" s="60" t="s">
        <v>10</v>
      </c>
      <c r="U104" s="58">
        <v>2.11</v>
      </c>
      <c r="V104" s="61">
        <v>1962.3</v>
      </c>
      <c r="W104" s="62" t="s">
        <v>49</v>
      </c>
      <c r="X104" t="s">
        <v>49</v>
      </c>
      <c r="Y104" s="63">
        <v>1962.3</v>
      </c>
      <c r="Z104" s="64">
        <v>0</v>
      </c>
      <c r="AH104" s="65"/>
      <c r="AJ104" s="66"/>
      <c r="AK104" s="67">
        <v>1962.3</v>
      </c>
      <c r="AL104" s="68">
        <v>2.11</v>
      </c>
    </row>
    <row r="105" spans="1:38" ht="38.25">
      <c r="A105" t="s">
        <v>298</v>
      </c>
      <c r="B105">
        <v>2</v>
      </c>
      <c r="C105" t="s">
        <v>298</v>
      </c>
      <c r="D105">
        <v>0</v>
      </c>
      <c r="E105">
        <v>3</v>
      </c>
      <c r="F105">
        <v>1</v>
      </c>
      <c r="G105">
        <v>0</v>
      </c>
      <c r="H105">
        <v>0</v>
      </c>
      <c r="I105">
        <v>6</v>
      </c>
      <c r="J105">
        <v>0</v>
      </c>
      <c r="K105">
        <v>0</v>
      </c>
      <c r="L105" s="52"/>
      <c r="M105" s="53" t="s">
        <v>465</v>
      </c>
      <c r="N105" s="54" t="s">
        <v>58</v>
      </c>
      <c r="O105" s="55" t="s">
        <v>146</v>
      </c>
      <c r="P105" s="56" t="s">
        <v>466</v>
      </c>
      <c r="Q105" s="57" t="s">
        <v>307</v>
      </c>
      <c r="R105" s="58">
        <v>350</v>
      </c>
      <c r="S105" s="59">
        <v>9.5399999999999991</v>
      </c>
      <c r="T105" s="60" t="s">
        <v>10</v>
      </c>
      <c r="U105" s="58">
        <v>11.68</v>
      </c>
      <c r="V105" s="61">
        <v>4088</v>
      </c>
      <c r="W105" s="62" t="s">
        <v>49</v>
      </c>
      <c r="X105" t="s">
        <v>49</v>
      </c>
      <c r="Y105" s="63">
        <v>4088</v>
      </c>
      <c r="Z105" s="64">
        <v>0</v>
      </c>
      <c r="AH105" s="65"/>
      <c r="AJ105" s="66"/>
      <c r="AK105" s="67">
        <v>4088</v>
      </c>
      <c r="AL105" s="68">
        <v>11.68</v>
      </c>
    </row>
    <row r="106" spans="1:38" ht="38.25">
      <c r="A106" t="s">
        <v>298</v>
      </c>
      <c r="B106">
        <v>2</v>
      </c>
      <c r="C106" t="s">
        <v>298</v>
      </c>
      <c r="D106">
        <v>0</v>
      </c>
      <c r="E106">
        <v>3</v>
      </c>
      <c r="F106">
        <v>1</v>
      </c>
      <c r="G106">
        <v>0</v>
      </c>
      <c r="H106">
        <v>0</v>
      </c>
      <c r="I106">
        <v>7</v>
      </c>
      <c r="J106">
        <v>0</v>
      </c>
      <c r="K106">
        <v>0</v>
      </c>
      <c r="L106" s="52"/>
      <c r="M106" s="53" t="s">
        <v>467</v>
      </c>
      <c r="N106" s="54" t="s">
        <v>58</v>
      </c>
      <c r="O106" s="55" t="s">
        <v>147</v>
      </c>
      <c r="P106" s="56" t="s">
        <v>468</v>
      </c>
      <c r="Q106" s="57" t="s">
        <v>307</v>
      </c>
      <c r="R106" s="58">
        <v>2700</v>
      </c>
      <c r="S106" s="59">
        <v>2.34</v>
      </c>
      <c r="T106" s="60" t="s">
        <v>10</v>
      </c>
      <c r="U106" s="58">
        <v>2.87</v>
      </c>
      <c r="V106" s="61">
        <v>7749</v>
      </c>
      <c r="W106" s="62" t="s">
        <v>49</v>
      </c>
      <c r="X106" t="s">
        <v>49</v>
      </c>
      <c r="Y106" s="63">
        <v>7749</v>
      </c>
      <c r="Z106" s="64">
        <v>0</v>
      </c>
      <c r="AH106" s="65"/>
      <c r="AJ106" s="66"/>
      <c r="AK106" s="67">
        <v>7749</v>
      </c>
      <c r="AL106" s="68">
        <v>2.87</v>
      </c>
    </row>
    <row r="107" spans="1:38" ht="38.25">
      <c r="A107" t="s">
        <v>298</v>
      </c>
      <c r="B107">
        <v>2</v>
      </c>
      <c r="C107" t="s">
        <v>298</v>
      </c>
      <c r="D107">
        <v>0</v>
      </c>
      <c r="E107">
        <v>3</v>
      </c>
      <c r="F107">
        <v>1</v>
      </c>
      <c r="G107">
        <v>0</v>
      </c>
      <c r="H107">
        <v>0</v>
      </c>
      <c r="I107">
        <v>8</v>
      </c>
      <c r="J107">
        <v>0</v>
      </c>
      <c r="K107">
        <v>0</v>
      </c>
      <c r="L107" s="52"/>
      <c r="M107" s="53" t="s">
        <v>469</v>
      </c>
      <c r="N107" s="54" t="s">
        <v>58</v>
      </c>
      <c r="O107" s="55" t="s">
        <v>148</v>
      </c>
      <c r="P107" s="56" t="s">
        <v>470</v>
      </c>
      <c r="Q107" s="57" t="s">
        <v>307</v>
      </c>
      <c r="R107" s="58">
        <v>100</v>
      </c>
      <c r="S107" s="59">
        <v>4.29</v>
      </c>
      <c r="T107" s="60" t="s">
        <v>10</v>
      </c>
      <c r="U107" s="58">
        <v>5.25</v>
      </c>
      <c r="V107" s="61">
        <v>525</v>
      </c>
      <c r="W107" s="62" t="s">
        <v>49</v>
      </c>
      <c r="X107" t="s">
        <v>49</v>
      </c>
      <c r="Y107" s="63">
        <v>525</v>
      </c>
      <c r="Z107" s="64">
        <v>0</v>
      </c>
      <c r="AH107" s="65"/>
      <c r="AJ107" s="66"/>
      <c r="AK107" s="67">
        <v>525</v>
      </c>
      <c r="AL107" s="68">
        <v>5.25</v>
      </c>
    </row>
    <row r="108" spans="1:38" ht="25.5">
      <c r="A108" t="s">
        <v>298</v>
      </c>
      <c r="B108">
        <v>2</v>
      </c>
      <c r="C108" t="s">
        <v>298</v>
      </c>
      <c r="D108">
        <v>0</v>
      </c>
      <c r="E108">
        <v>3</v>
      </c>
      <c r="F108">
        <v>1</v>
      </c>
      <c r="G108">
        <v>0</v>
      </c>
      <c r="H108">
        <v>0</v>
      </c>
      <c r="I108">
        <v>9</v>
      </c>
      <c r="J108">
        <v>0</v>
      </c>
      <c r="K108">
        <v>0</v>
      </c>
      <c r="L108" s="52"/>
      <c r="M108" s="53" t="s">
        <v>471</v>
      </c>
      <c r="N108" s="54" t="s">
        <v>54</v>
      </c>
      <c r="O108" s="55" t="s">
        <v>149</v>
      </c>
      <c r="P108" s="56" t="s">
        <v>472</v>
      </c>
      <c r="Q108" s="57" t="s">
        <v>319</v>
      </c>
      <c r="R108" s="58">
        <v>4</v>
      </c>
      <c r="S108" s="59">
        <v>106.27</v>
      </c>
      <c r="T108" s="60" t="s">
        <v>10</v>
      </c>
      <c r="U108" s="58">
        <v>130.15</v>
      </c>
      <c r="V108" s="61">
        <v>520.6</v>
      </c>
      <c r="W108" s="62" t="s">
        <v>49</v>
      </c>
      <c r="X108" t="s">
        <v>49</v>
      </c>
      <c r="Y108" s="63">
        <v>520.6</v>
      </c>
      <c r="Z108" s="64">
        <v>0</v>
      </c>
      <c r="AH108" s="65"/>
      <c r="AJ108" s="66"/>
      <c r="AK108" s="67">
        <v>520.6</v>
      </c>
      <c r="AL108" s="68">
        <v>130.15</v>
      </c>
    </row>
    <row r="109" spans="1:38">
      <c r="A109" t="s">
        <v>298</v>
      </c>
      <c r="B109">
        <v>2</v>
      </c>
      <c r="C109" t="s">
        <v>298</v>
      </c>
      <c r="D109">
        <v>0</v>
      </c>
      <c r="E109">
        <v>3</v>
      </c>
      <c r="F109">
        <v>1</v>
      </c>
      <c r="G109">
        <v>0</v>
      </c>
      <c r="H109">
        <v>0</v>
      </c>
      <c r="I109">
        <v>10</v>
      </c>
      <c r="J109">
        <v>0</v>
      </c>
      <c r="K109">
        <v>0</v>
      </c>
      <c r="L109" s="52"/>
      <c r="M109" s="53" t="s">
        <v>473</v>
      </c>
      <c r="N109" s="54" t="s">
        <v>58</v>
      </c>
      <c r="O109" s="55" t="s">
        <v>150</v>
      </c>
      <c r="P109" s="56" t="s">
        <v>474</v>
      </c>
      <c r="Q109" s="57" t="s">
        <v>269</v>
      </c>
      <c r="R109" s="58">
        <v>20</v>
      </c>
      <c r="S109" s="59">
        <v>13.58</v>
      </c>
      <c r="T109" s="60" t="s">
        <v>10</v>
      </c>
      <c r="U109" s="58">
        <v>16.63</v>
      </c>
      <c r="V109" s="61">
        <v>332.6</v>
      </c>
      <c r="W109" s="62" t="s">
        <v>49</v>
      </c>
      <c r="X109" t="s">
        <v>49</v>
      </c>
      <c r="Y109" s="63">
        <v>332.6</v>
      </c>
      <c r="Z109" s="64">
        <v>0</v>
      </c>
      <c r="AH109" s="65"/>
      <c r="AJ109" s="66"/>
      <c r="AK109" s="67">
        <v>332.6</v>
      </c>
      <c r="AL109" s="68">
        <v>16.63</v>
      </c>
    </row>
    <row r="110" spans="1:38">
      <c r="A110" t="s">
        <v>298</v>
      </c>
      <c r="B110">
        <v>2</v>
      </c>
      <c r="C110" t="s">
        <v>298</v>
      </c>
      <c r="D110">
        <v>0</v>
      </c>
      <c r="E110">
        <v>3</v>
      </c>
      <c r="F110">
        <v>1</v>
      </c>
      <c r="G110">
        <v>0</v>
      </c>
      <c r="H110">
        <v>0</v>
      </c>
      <c r="I110">
        <v>11</v>
      </c>
      <c r="J110">
        <v>0</v>
      </c>
      <c r="K110">
        <v>0</v>
      </c>
      <c r="L110" s="52"/>
      <c r="M110" s="53" t="s">
        <v>475</v>
      </c>
      <c r="N110" s="54" t="s">
        <v>58</v>
      </c>
      <c r="O110" s="55" t="s">
        <v>151</v>
      </c>
      <c r="P110" s="56" t="s">
        <v>476</v>
      </c>
      <c r="Q110" s="57" t="s">
        <v>269</v>
      </c>
      <c r="R110" s="58">
        <v>4</v>
      </c>
      <c r="S110" s="59">
        <v>38.33</v>
      </c>
      <c r="T110" s="60" t="s">
        <v>10</v>
      </c>
      <c r="U110" s="58">
        <v>46.94</v>
      </c>
      <c r="V110" s="61">
        <v>187.76</v>
      </c>
      <c r="W110" s="62" t="s">
        <v>49</v>
      </c>
      <c r="X110" t="s">
        <v>49</v>
      </c>
      <c r="Y110" s="63">
        <v>187.76</v>
      </c>
      <c r="Z110" s="64">
        <v>0</v>
      </c>
      <c r="AH110" s="65"/>
      <c r="AJ110" s="66"/>
      <c r="AK110" s="67">
        <v>187.76</v>
      </c>
      <c r="AL110" s="68">
        <v>46.94</v>
      </c>
    </row>
    <row r="111" spans="1:38" ht="25.5">
      <c r="A111" t="s">
        <v>298</v>
      </c>
      <c r="B111">
        <v>2</v>
      </c>
      <c r="C111" t="s">
        <v>298</v>
      </c>
      <c r="D111">
        <v>0</v>
      </c>
      <c r="E111">
        <v>3</v>
      </c>
      <c r="F111">
        <v>1</v>
      </c>
      <c r="G111">
        <v>0</v>
      </c>
      <c r="H111">
        <v>0</v>
      </c>
      <c r="I111">
        <v>12</v>
      </c>
      <c r="J111">
        <v>0</v>
      </c>
      <c r="K111">
        <v>0</v>
      </c>
      <c r="L111" s="52"/>
      <c r="M111" s="53" t="s">
        <v>477</v>
      </c>
      <c r="N111" s="54" t="s">
        <v>58</v>
      </c>
      <c r="O111" s="55" t="s">
        <v>152</v>
      </c>
      <c r="P111" s="56" t="s">
        <v>478</v>
      </c>
      <c r="Q111" s="57" t="s">
        <v>269</v>
      </c>
      <c r="R111" s="58">
        <v>4</v>
      </c>
      <c r="S111" s="59">
        <v>25.87</v>
      </c>
      <c r="T111" s="60" t="s">
        <v>10</v>
      </c>
      <c r="U111" s="58">
        <v>31.68</v>
      </c>
      <c r="V111" s="61">
        <v>126.72</v>
      </c>
      <c r="W111" s="62" t="s">
        <v>49</v>
      </c>
      <c r="X111" t="s">
        <v>49</v>
      </c>
      <c r="Y111" s="63">
        <v>126.72</v>
      </c>
      <c r="Z111" s="64">
        <v>0</v>
      </c>
      <c r="AH111" s="65"/>
      <c r="AJ111" s="66"/>
      <c r="AK111" s="67">
        <v>126.72</v>
      </c>
      <c r="AL111" s="68">
        <v>31.68</v>
      </c>
    </row>
    <row r="112" spans="1:38" ht="25.5">
      <c r="A112" t="s">
        <v>298</v>
      </c>
      <c r="B112">
        <v>2</v>
      </c>
      <c r="C112" t="s">
        <v>298</v>
      </c>
      <c r="D112">
        <v>0</v>
      </c>
      <c r="E112">
        <v>3</v>
      </c>
      <c r="F112">
        <v>1</v>
      </c>
      <c r="G112">
        <v>0</v>
      </c>
      <c r="H112">
        <v>0</v>
      </c>
      <c r="I112">
        <v>13</v>
      </c>
      <c r="J112">
        <v>0</v>
      </c>
      <c r="K112">
        <v>0</v>
      </c>
      <c r="L112" s="52"/>
      <c r="M112" s="53" t="s">
        <v>479</v>
      </c>
      <c r="N112" s="54" t="s">
        <v>48</v>
      </c>
      <c r="O112" s="55" t="s">
        <v>153</v>
      </c>
      <c r="P112" s="56" t="s">
        <v>480</v>
      </c>
      <c r="Q112" s="57" t="s">
        <v>319</v>
      </c>
      <c r="R112" s="58">
        <v>60</v>
      </c>
      <c r="S112" s="59">
        <v>19.559999999999999</v>
      </c>
      <c r="T112" s="60" t="s">
        <v>10</v>
      </c>
      <c r="U112" s="58">
        <v>23.96</v>
      </c>
      <c r="V112" s="61">
        <v>1437.6</v>
      </c>
      <c r="W112" s="62" t="s">
        <v>49</v>
      </c>
      <c r="X112" t="s">
        <v>49</v>
      </c>
      <c r="Y112" s="63">
        <v>1437.6</v>
      </c>
      <c r="Z112" s="64">
        <v>0</v>
      </c>
      <c r="AH112" s="65"/>
      <c r="AJ112" s="66"/>
      <c r="AK112" s="67">
        <v>1437.6</v>
      </c>
      <c r="AL112" s="68">
        <v>23.96</v>
      </c>
    </row>
    <row r="113" spans="1:38" ht="25.5">
      <c r="A113" t="s">
        <v>298</v>
      </c>
      <c r="B113">
        <v>2</v>
      </c>
      <c r="C113" t="s">
        <v>298</v>
      </c>
      <c r="D113">
        <v>0</v>
      </c>
      <c r="E113">
        <v>3</v>
      </c>
      <c r="F113">
        <v>1</v>
      </c>
      <c r="G113">
        <v>0</v>
      </c>
      <c r="H113">
        <v>0</v>
      </c>
      <c r="I113">
        <v>14</v>
      </c>
      <c r="J113">
        <v>0</v>
      </c>
      <c r="K113">
        <v>0</v>
      </c>
      <c r="L113" s="52"/>
      <c r="M113" s="53" t="s">
        <v>481</v>
      </c>
      <c r="N113" s="54" t="s">
        <v>48</v>
      </c>
      <c r="O113" s="55" t="s">
        <v>154</v>
      </c>
      <c r="P113" s="56" t="s">
        <v>482</v>
      </c>
      <c r="Q113" s="57" t="s">
        <v>319</v>
      </c>
      <c r="R113" s="58">
        <v>30</v>
      </c>
      <c r="S113" s="59">
        <v>29.13</v>
      </c>
      <c r="T113" s="60" t="s">
        <v>10</v>
      </c>
      <c r="U113" s="58">
        <v>35.68</v>
      </c>
      <c r="V113" s="61">
        <v>1070.4000000000001</v>
      </c>
      <c r="W113" s="62" t="s">
        <v>49</v>
      </c>
      <c r="X113" t="s">
        <v>49</v>
      </c>
      <c r="Y113" s="63">
        <v>1070.4000000000001</v>
      </c>
      <c r="Z113" s="64">
        <v>0</v>
      </c>
      <c r="AH113" s="65"/>
      <c r="AJ113" s="66"/>
      <c r="AK113" s="67">
        <v>1070.4000000000001</v>
      </c>
      <c r="AL113" s="68">
        <v>35.68</v>
      </c>
    </row>
    <row r="114" spans="1:38" ht="25.5">
      <c r="A114" t="s">
        <v>298</v>
      </c>
      <c r="B114">
        <v>2</v>
      </c>
      <c r="C114" t="s">
        <v>298</v>
      </c>
      <c r="D114">
        <v>0</v>
      </c>
      <c r="E114">
        <v>3</v>
      </c>
      <c r="F114">
        <v>1</v>
      </c>
      <c r="G114">
        <v>0</v>
      </c>
      <c r="H114">
        <v>0</v>
      </c>
      <c r="I114">
        <v>15</v>
      </c>
      <c r="J114">
        <v>0</v>
      </c>
      <c r="K114">
        <v>0</v>
      </c>
      <c r="L114" s="52"/>
      <c r="M114" s="53" t="s">
        <v>483</v>
      </c>
      <c r="N114" s="54" t="s">
        <v>48</v>
      </c>
      <c r="O114" s="55" t="s">
        <v>155</v>
      </c>
      <c r="P114" s="56" t="s">
        <v>484</v>
      </c>
      <c r="Q114" s="57" t="s">
        <v>319</v>
      </c>
      <c r="R114" s="58">
        <v>8</v>
      </c>
      <c r="S114" s="59">
        <v>76.86</v>
      </c>
      <c r="T114" s="60" t="s">
        <v>10</v>
      </c>
      <c r="U114" s="58">
        <v>94.13</v>
      </c>
      <c r="V114" s="61">
        <v>753.04</v>
      </c>
      <c r="W114" s="62" t="s">
        <v>49</v>
      </c>
      <c r="X114" t="s">
        <v>49</v>
      </c>
      <c r="Y114" s="63">
        <v>753.04</v>
      </c>
      <c r="Z114" s="64">
        <v>0</v>
      </c>
      <c r="AH114" s="65"/>
      <c r="AJ114" s="66"/>
      <c r="AK114" s="67">
        <v>753.04</v>
      </c>
      <c r="AL114" s="68">
        <v>94.13</v>
      </c>
    </row>
    <row r="115" spans="1:38" ht="25.5">
      <c r="A115" t="s">
        <v>298</v>
      </c>
      <c r="B115">
        <v>2</v>
      </c>
      <c r="C115" t="s">
        <v>298</v>
      </c>
      <c r="D115">
        <v>0</v>
      </c>
      <c r="E115">
        <v>3</v>
      </c>
      <c r="F115">
        <v>1</v>
      </c>
      <c r="G115">
        <v>0</v>
      </c>
      <c r="H115">
        <v>0</v>
      </c>
      <c r="I115">
        <v>16</v>
      </c>
      <c r="J115">
        <v>0</v>
      </c>
      <c r="K115">
        <v>0</v>
      </c>
      <c r="L115" s="52"/>
      <c r="M115" s="53" t="s">
        <v>485</v>
      </c>
      <c r="N115" s="54" t="s">
        <v>48</v>
      </c>
      <c r="O115" s="55" t="s">
        <v>156</v>
      </c>
      <c r="P115" s="56" t="s">
        <v>486</v>
      </c>
      <c r="Q115" s="57" t="s">
        <v>319</v>
      </c>
      <c r="R115" s="58">
        <v>20</v>
      </c>
      <c r="S115" s="59">
        <v>69.709999999999994</v>
      </c>
      <c r="T115" s="60" t="s">
        <v>10</v>
      </c>
      <c r="U115" s="58">
        <v>85.37</v>
      </c>
      <c r="V115" s="61">
        <v>1707.4</v>
      </c>
      <c r="W115" s="62" t="s">
        <v>49</v>
      </c>
      <c r="X115" t="s">
        <v>49</v>
      </c>
      <c r="Y115" s="63">
        <v>1707.4</v>
      </c>
      <c r="Z115" s="64">
        <v>0</v>
      </c>
      <c r="AH115" s="65"/>
      <c r="AJ115" s="66"/>
      <c r="AK115" s="67">
        <v>1707.4</v>
      </c>
      <c r="AL115" s="68">
        <v>85.37</v>
      </c>
    </row>
    <row r="116" spans="1:38" ht="25.5">
      <c r="A116" t="s">
        <v>298</v>
      </c>
      <c r="B116">
        <v>2</v>
      </c>
      <c r="C116" t="s">
        <v>298</v>
      </c>
      <c r="D116">
        <v>0</v>
      </c>
      <c r="E116">
        <v>3</v>
      </c>
      <c r="F116">
        <v>1</v>
      </c>
      <c r="G116">
        <v>0</v>
      </c>
      <c r="H116">
        <v>0</v>
      </c>
      <c r="I116">
        <v>17</v>
      </c>
      <c r="J116">
        <v>0</v>
      </c>
      <c r="K116">
        <v>0</v>
      </c>
      <c r="L116" s="52"/>
      <c r="M116" s="53" t="s">
        <v>487</v>
      </c>
      <c r="N116" s="54" t="s">
        <v>48</v>
      </c>
      <c r="O116" s="55" t="s">
        <v>157</v>
      </c>
      <c r="P116" s="56" t="s">
        <v>488</v>
      </c>
      <c r="Q116" s="57" t="s">
        <v>319</v>
      </c>
      <c r="R116" s="58">
        <v>25</v>
      </c>
      <c r="S116" s="59">
        <v>71.099999999999994</v>
      </c>
      <c r="T116" s="60" t="s">
        <v>10</v>
      </c>
      <c r="U116" s="58">
        <v>87.08</v>
      </c>
      <c r="V116" s="61">
        <v>2177</v>
      </c>
      <c r="W116" s="62" t="s">
        <v>49</v>
      </c>
      <c r="X116" t="s">
        <v>49</v>
      </c>
      <c r="Y116" s="63">
        <v>2177</v>
      </c>
      <c r="Z116" s="64">
        <v>0</v>
      </c>
      <c r="AH116" s="65"/>
      <c r="AJ116" s="66"/>
      <c r="AK116" s="67">
        <v>2177</v>
      </c>
      <c r="AL116" s="68">
        <v>87.08</v>
      </c>
    </row>
    <row r="117" spans="1:38" ht="25.5">
      <c r="A117" t="s">
        <v>298</v>
      </c>
      <c r="B117">
        <v>2</v>
      </c>
      <c r="C117" t="s">
        <v>298</v>
      </c>
      <c r="D117">
        <v>0</v>
      </c>
      <c r="E117">
        <v>3</v>
      </c>
      <c r="F117">
        <v>1</v>
      </c>
      <c r="G117">
        <v>0</v>
      </c>
      <c r="H117">
        <v>0</v>
      </c>
      <c r="I117">
        <v>18</v>
      </c>
      <c r="J117">
        <v>0</v>
      </c>
      <c r="K117">
        <v>0</v>
      </c>
      <c r="L117" s="52"/>
      <c r="M117" s="53" t="s">
        <v>489</v>
      </c>
      <c r="N117" s="54" t="s">
        <v>48</v>
      </c>
      <c r="O117" s="55" t="s">
        <v>158</v>
      </c>
      <c r="P117" s="56" t="s">
        <v>490</v>
      </c>
      <c r="Q117" s="57" t="s">
        <v>319</v>
      </c>
      <c r="R117" s="58">
        <v>5</v>
      </c>
      <c r="S117" s="59">
        <v>73.69</v>
      </c>
      <c r="T117" s="60" t="s">
        <v>10</v>
      </c>
      <c r="U117" s="58">
        <v>90.25</v>
      </c>
      <c r="V117" s="61">
        <v>451.25</v>
      </c>
      <c r="W117" s="62" t="s">
        <v>49</v>
      </c>
      <c r="X117" t="s">
        <v>49</v>
      </c>
      <c r="Y117" s="63">
        <v>451.25</v>
      </c>
      <c r="Z117" s="64">
        <v>0</v>
      </c>
      <c r="AH117" s="65"/>
      <c r="AJ117" s="66"/>
      <c r="AK117" s="67">
        <v>451.25</v>
      </c>
      <c r="AL117" s="68">
        <v>90.25</v>
      </c>
    </row>
    <row r="118" spans="1:38" ht="25.5">
      <c r="A118" t="s">
        <v>298</v>
      </c>
      <c r="B118">
        <v>2</v>
      </c>
      <c r="C118" t="s">
        <v>298</v>
      </c>
      <c r="D118">
        <v>0</v>
      </c>
      <c r="E118">
        <v>3</v>
      </c>
      <c r="F118">
        <v>1</v>
      </c>
      <c r="G118">
        <v>0</v>
      </c>
      <c r="H118">
        <v>0</v>
      </c>
      <c r="I118">
        <v>19</v>
      </c>
      <c r="J118">
        <v>0</v>
      </c>
      <c r="K118">
        <v>0</v>
      </c>
      <c r="L118" s="52"/>
      <c r="M118" s="53" t="s">
        <v>491</v>
      </c>
      <c r="N118" s="54" t="s">
        <v>54</v>
      </c>
      <c r="O118" s="55" t="s">
        <v>159</v>
      </c>
      <c r="P118" s="56" t="s">
        <v>492</v>
      </c>
      <c r="Q118" s="57" t="s">
        <v>319</v>
      </c>
      <c r="R118" s="58">
        <v>5</v>
      </c>
      <c r="S118" s="59">
        <v>126.21</v>
      </c>
      <c r="T118" s="60" t="s">
        <v>10</v>
      </c>
      <c r="U118" s="58">
        <v>154.57</v>
      </c>
      <c r="V118" s="61">
        <v>772.85</v>
      </c>
      <c r="W118" s="62" t="s">
        <v>49</v>
      </c>
      <c r="X118" t="s">
        <v>49</v>
      </c>
      <c r="Y118" s="63">
        <v>772.85</v>
      </c>
      <c r="Z118" s="64">
        <v>0</v>
      </c>
      <c r="AH118" s="65"/>
      <c r="AJ118" s="66"/>
      <c r="AK118" s="67">
        <v>772.85</v>
      </c>
      <c r="AL118" s="68">
        <v>154.57</v>
      </c>
    </row>
    <row r="119" spans="1:38" ht="38.25">
      <c r="A119" t="s">
        <v>298</v>
      </c>
      <c r="B119">
        <v>2</v>
      </c>
      <c r="C119" t="s">
        <v>298</v>
      </c>
      <c r="D119">
        <v>0</v>
      </c>
      <c r="E119">
        <v>3</v>
      </c>
      <c r="F119">
        <v>1</v>
      </c>
      <c r="G119">
        <v>0</v>
      </c>
      <c r="H119">
        <v>0</v>
      </c>
      <c r="I119">
        <v>20</v>
      </c>
      <c r="J119">
        <v>0</v>
      </c>
      <c r="K119">
        <v>0</v>
      </c>
      <c r="L119" s="52"/>
      <c r="M119" s="53" t="s">
        <v>493</v>
      </c>
      <c r="N119" s="54" t="s">
        <v>48</v>
      </c>
      <c r="O119" s="55" t="s">
        <v>160</v>
      </c>
      <c r="P119" s="56" t="s">
        <v>494</v>
      </c>
      <c r="Q119" s="57" t="s">
        <v>307</v>
      </c>
      <c r="R119" s="58">
        <v>60</v>
      </c>
      <c r="S119" s="59">
        <v>10.15</v>
      </c>
      <c r="T119" s="60" t="s">
        <v>10</v>
      </c>
      <c r="U119" s="58">
        <v>12.43</v>
      </c>
      <c r="V119" s="61">
        <v>745.8</v>
      </c>
      <c r="W119" s="62" t="s">
        <v>49</v>
      </c>
      <c r="X119" t="s">
        <v>49</v>
      </c>
      <c r="Y119" s="63">
        <v>745.8</v>
      </c>
      <c r="Z119" s="64">
        <v>0</v>
      </c>
      <c r="AH119" s="65"/>
      <c r="AJ119" s="66"/>
      <c r="AK119" s="67">
        <v>745.8</v>
      </c>
      <c r="AL119" s="68">
        <v>12.43</v>
      </c>
    </row>
    <row r="120" spans="1:38" ht="38.25">
      <c r="A120" t="s">
        <v>298</v>
      </c>
      <c r="B120">
        <v>2</v>
      </c>
      <c r="C120" t="s">
        <v>298</v>
      </c>
      <c r="D120">
        <v>0</v>
      </c>
      <c r="E120">
        <v>3</v>
      </c>
      <c r="F120">
        <v>1</v>
      </c>
      <c r="G120">
        <v>0</v>
      </c>
      <c r="H120">
        <v>0</v>
      </c>
      <c r="I120">
        <v>21</v>
      </c>
      <c r="J120">
        <v>0</v>
      </c>
      <c r="K120">
        <v>0</v>
      </c>
      <c r="L120" s="52"/>
      <c r="M120" s="53" t="s">
        <v>495</v>
      </c>
      <c r="N120" s="54" t="s">
        <v>48</v>
      </c>
      <c r="O120" s="55" t="s">
        <v>161</v>
      </c>
      <c r="P120" s="56" t="s">
        <v>496</v>
      </c>
      <c r="Q120" s="57" t="s">
        <v>307</v>
      </c>
      <c r="R120" s="58">
        <v>1300</v>
      </c>
      <c r="S120" s="59">
        <v>7.41</v>
      </c>
      <c r="T120" s="60" t="s">
        <v>10</v>
      </c>
      <c r="U120" s="58">
        <v>9.08</v>
      </c>
      <c r="V120" s="61">
        <v>11804</v>
      </c>
      <c r="W120" s="62" t="s">
        <v>49</v>
      </c>
      <c r="X120" t="s">
        <v>49</v>
      </c>
      <c r="Y120" s="63">
        <v>11804</v>
      </c>
      <c r="Z120" s="64">
        <v>0</v>
      </c>
      <c r="AH120" s="65"/>
      <c r="AJ120" s="66"/>
      <c r="AK120" s="67">
        <v>11804</v>
      </c>
      <c r="AL120" s="68">
        <v>9.08</v>
      </c>
    </row>
    <row r="121" spans="1:38" ht="38.25">
      <c r="A121" t="s">
        <v>298</v>
      </c>
      <c r="B121">
        <v>2</v>
      </c>
      <c r="C121" t="s">
        <v>298</v>
      </c>
      <c r="D121">
        <v>0</v>
      </c>
      <c r="E121">
        <v>3</v>
      </c>
      <c r="F121">
        <v>1</v>
      </c>
      <c r="G121">
        <v>0</v>
      </c>
      <c r="H121">
        <v>0</v>
      </c>
      <c r="I121">
        <v>22</v>
      </c>
      <c r="J121">
        <v>0</v>
      </c>
      <c r="K121">
        <v>0</v>
      </c>
      <c r="L121" s="52"/>
      <c r="M121" s="53" t="s">
        <v>497</v>
      </c>
      <c r="N121" s="54" t="s">
        <v>58</v>
      </c>
      <c r="O121" s="55" t="s">
        <v>162</v>
      </c>
      <c r="P121" s="56" t="s">
        <v>498</v>
      </c>
      <c r="Q121" s="57" t="s">
        <v>307</v>
      </c>
      <c r="R121" s="58">
        <v>150</v>
      </c>
      <c r="S121" s="59">
        <v>18.86</v>
      </c>
      <c r="T121" s="60" t="s">
        <v>10</v>
      </c>
      <c r="U121" s="58">
        <v>23.1</v>
      </c>
      <c r="V121" s="61">
        <v>3465</v>
      </c>
      <c r="W121" s="62" t="s">
        <v>49</v>
      </c>
      <c r="X121" t="s">
        <v>49</v>
      </c>
      <c r="Y121" s="63">
        <v>3465</v>
      </c>
      <c r="Z121" s="64">
        <v>0</v>
      </c>
      <c r="AH121" s="65"/>
      <c r="AJ121" s="66"/>
      <c r="AK121" s="67">
        <v>3465</v>
      </c>
      <c r="AL121" s="68">
        <v>23.1</v>
      </c>
    </row>
    <row r="122" spans="1:38" ht="25.5">
      <c r="A122" t="s">
        <v>298</v>
      </c>
      <c r="B122">
        <v>2</v>
      </c>
      <c r="C122" t="s">
        <v>298</v>
      </c>
      <c r="D122">
        <v>0</v>
      </c>
      <c r="E122">
        <v>3</v>
      </c>
      <c r="F122">
        <v>1</v>
      </c>
      <c r="G122">
        <v>0</v>
      </c>
      <c r="H122">
        <v>0</v>
      </c>
      <c r="I122">
        <v>23</v>
      </c>
      <c r="J122">
        <v>0</v>
      </c>
      <c r="K122">
        <v>0</v>
      </c>
      <c r="L122" s="52"/>
      <c r="M122" s="53" t="s">
        <v>499</v>
      </c>
      <c r="N122" s="54" t="s">
        <v>48</v>
      </c>
      <c r="O122" s="55" t="s">
        <v>163</v>
      </c>
      <c r="P122" s="56" t="s">
        <v>500</v>
      </c>
      <c r="Q122" s="57" t="s">
        <v>319</v>
      </c>
      <c r="R122" s="58">
        <v>130</v>
      </c>
      <c r="S122" s="59">
        <v>78.02</v>
      </c>
      <c r="T122" s="60" t="s">
        <v>10</v>
      </c>
      <c r="U122" s="58">
        <v>95.55</v>
      </c>
      <c r="V122" s="61">
        <v>12421.5</v>
      </c>
      <c r="W122" s="62" t="s">
        <v>49</v>
      </c>
      <c r="X122" t="s">
        <v>49</v>
      </c>
      <c r="Y122" s="63">
        <v>12421.5</v>
      </c>
      <c r="Z122" s="64">
        <v>0</v>
      </c>
      <c r="AH122" s="65"/>
      <c r="AJ122" s="66"/>
      <c r="AK122" s="67">
        <v>12421.5</v>
      </c>
      <c r="AL122" s="68">
        <v>95.55</v>
      </c>
    </row>
    <row r="123" spans="1:38" ht="51">
      <c r="A123" t="s">
        <v>298</v>
      </c>
      <c r="B123">
        <v>2</v>
      </c>
      <c r="C123" t="s">
        <v>298</v>
      </c>
      <c r="D123">
        <v>0</v>
      </c>
      <c r="E123">
        <v>3</v>
      </c>
      <c r="F123">
        <v>1</v>
      </c>
      <c r="G123">
        <v>0</v>
      </c>
      <c r="H123">
        <v>0</v>
      </c>
      <c r="I123">
        <v>24</v>
      </c>
      <c r="J123">
        <v>0</v>
      </c>
      <c r="K123">
        <v>0</v>
      </c>
      <c r="L123" s="52"/>
      <c r="M123" s="53" t="s">
        <v>501</v>
      </c>
      <c r="N123" s="54" t="s">
        <v>48</v>
      </c>
      <c r="O123" s="55" t="s">
        <v>164</v>
      </c>
      <c r="P123" s="56" t="s">
        <v>502</v>
      </c>
      <c r="Q123" s="57" t="s">
        <v>319</v>
      </c>
      <c r="R123" s="58">
        <v>2</v>
      </c>
      <c r="S123" s="59">
        <v>305.99</v>
      </c>
      <c r="T123" s="60" t="s">
        <v>10</v>
      </c>
      <c r="U123" s="58">
        <v>374.75</v>
      </c>
      <c r="V123" s="61">
        <v>749.5</v>
      </c>
      <c r="W123" s="62" t="s">
        <v>49</v>
      </c>
      <c r="X123" t="s">
        <v>49</v>
      </c>
      <c r="Y123" s="63">
        <v>749.5</v>
      </c>
      <c r="Z123" s="64">
        <v>0</v>
      </c>
      <c r="AH123" s="65"/>
      <c r="AJ123" s="66"/>
      <c r="AK123" s="67">
        <v>749.5</v>
      </c>
      <c r="AL123" s="68">
        <v>374.75</v>
      </c>
    </row>
    <row r="124" spans="1:38" ht="25.5">
      <c r="A124" t="s">
        <v>298</v>
      </c>
      <c r="B124">
        <v>2</v>
      </c>
      <c r="C124" t="s">
        <v>298</v>
      </c>
      <c r="D124">
        <v>0</v>
      </c>
      <c r="E124">
        <v>3</v>
      </c>
      <c r="F124">
        <v>1</v>
      </c>
      <c r="G124">
        <v>0</v>
      </c>
      <c r="H124">
        <v>0</v>
      </c>
      <c r="I124">
        <v>25</v>
      </c>
      <c r="J124">
        <v>0</v>
      </c>
      <c r="K124">
        <v>0</v>
      </c>
      <c r="L124" s="52"/>
      <c r="M124" s="53" t="s">
        <v>503</v>
      </c>
      <c r="N124" s="54" t="s">
        <v>58</v>
      </c>
      <c r="O124" s="55" t="s">
        <v>165</v>
      </c>
      <c r="P124" s="56" t="s">
        <v>504</v>
      </c>
      <c r="Q124" s="57" t="s">
        <v>269</v>
      </c>
      <c r="R124" s="58">
        <v>2</v>
      </c>
      <c r="S124" s="59">
        <v>315.33999999999997</v>
      </c>
      <c r="T124" s="60" t="s">
        <v>10</v>
      </c>
      <c r="U124" s="58">
        <v>386.2</v>
      </c>
      <c r="V124" s="61">
        <v>772.4</v>
      </c>
      <c r="W124" s="62" t="s">
        <v>49</v>
      </c>
      <c r="X124" t="s">
        <v>49</v>
      </c>
      <c r="Y124" s="63">
        <v>772.4</v>
      </c>
      <c r="Z124" s="64">
        <v>0</v>
      </c>
      <c r="AH124" s="65"/>
      <c r="AJ124" s="66"/>
      <c r="AK124" s="67">
        <v>772.4</v>
      </c>
      <c r="AL124" s="68">
        <v>386.2</v>
      </c>
    </row>
    <row r="125" spans="1:38" ht="25.5">
      <c r="A125" t="s">
        <v>298</v>
      </c>
      <c r="B125">
        <v>2</v>
      </c>
      <c r="C125" t="s">
        <v>298</v>
      </c>
      <c r="D125">
        <v>0</v>
      </c>
      <c r="E125">
        <v>3</v>
      </c>
      <c r="F125">
        <v>1</v>
      </c>
      <c r="G125">
        <v>0</v>
      </c>
      <c r="H125">
        <v>0</v>
      </c>
      <c r="I125">
        <v>26</v>
      </c>
      <c r="J125">
        <v>0</v>
      </c>
      <c r="K125">
        <v>0</v>
      </c>
      <c r="L125" s="52"/>
      <c r="M125" s="53" t="s">
        <v>505</v>
      </c>
      <c r="N125" s="54" t="s">
        <v>58</v>
      </c>
      <c r="O125" s="55" t="s">
        <v>166</v>
      </c>
      <c r="P125" s="56" t="s">
        <v>506</v>
      </c>
      <c r="Q125" s="57" t="s">
        <v>269</v>
      </c>
      <c r="R125" s="58">
        <v>2</v>
      </c>
      <c r="S125" s="59">
        <v>405.95</v>
      </c>
      <c r="T125" s="60" t="s">
        <v>10</v>
      </c>
      <c r="U125" s="58">
        <v>497.17</v>
      </c>
      <c r="V125" s="61">
        <v>994.34</v>
      </c>
      <c r="W125" s="62" t="s">
        <v>49</v>
      </c>
      <c r="X125" t="s">
        <v>49</v>
      </c>
      <c r="Y125" s="63">
        <v>994.34</v>
      </c>
      <c r="Z125" s="64">
        <v>0</v>
      </c>
      <c r="AH125" s="65"/>
      <c r="AJ125" s="66"/>
      <c r="AK125" s="67">
        <v>994.34</v>
      </c>
      <c r="AL125" s="68">
        <v>497.17</v>
      </c>
    </row>
    <row r="126" spans="1:38">
      <c r="A126">
        <v>1</v>
      </c>
      <c r="B126">
        <v>1</v>
      </c>
      <c r="C126">
        <v>1</v>
      </c>
      <c r="D126">
        <v>68</v>
      </c>
      <c r="E126">
        <v>4</v>
      </c>
      <c r="F126">
        <v>0</v>
      </c>
      <c r="G126">
        <v>0</v>
      </c>
      <c r="H126">
        <v>0</v>
      </c>
      <c r="I126">
        <v>0</v>
      </c>
      <c r="J126">
        <v>122</v>
      </c>
      <c r="K126">
        <v>68</v>
      </c>
      <c r="L126" s="52"/>
      <c r="M126" s="53" t="s">
        <v>507</v>
      </c>
      <c r="N126" s="54" t="s">
        <v>48</v>
      </c>
      <c r="O126" s="55"/>
      <c r="P126" s="80" t="s">
        <v>167</v>
      </c>
      <c r="Q126" s="57" t="s">
        <v>52</v>
      </c>
      <c r="R126" s="58">
        <v>0</v>
      </c>
      <c r="S126" s="59">
        <v>0</v>
      </c>
      <c r="T126" s="60" t="s">
        <v>10</v>
      </c>
      <c r="U126" s="58">
        <v>0</v>
      </c>
      <c r="V126" s="61">
        <f>SUM(V127)</f>
        <v>44881.27</v>
      </c>
      <c r="W126" s="62" t="s">
        <v>49</v>
      </c>
      <c r="X126" t="s">
        <v>299</v>
      </c>
      <c r="Y126" s="63">
        <v>44881.27</v>
      </c>
      <c r="Z126" s="64">
        <v>0</v>
      </c>
      <c r="AH126" s="65"/>
      <c r="AJ126" s="66"/>
      <c r="AK126" s="67">
        <v>44881.27</v>
      </c>
      <c r="AL126" s="68">
        <v>0</v>
      </c>
    </row>
    <row r="127" spans="1:38">
      <c r="A127">
        <v>2</v>
      </c>
      <c r="B127">
        <v>2</v>
      </c>
      <c r="C127">
        <v>2</v>
      </c>
      <c r="D127">
        <v>67</v>
      </c>
      <c r="E127">
        <v>4</v>
      </c>
      <c r="F127">
        <v>1</v>
      </c>
      <c r="G127">
        <v>0</v>
      </c>
      <c r="H127">
        <v>0</v>
      </c>
      <c r="I127">
        <v>0</v>
      </c>
      <c r="J127">
        <v>67</v>
      </c>
      <c r="K127">
        <v>96</v>
      </c>
      <c r="L127" s="52"/>
      <c r="M127" s="53" t="s">
        <v>508</v>
      </c>
      <c r="N127" s="54" t="s">
        <v>48</v>
      </c>
      <c r="O127" s="55"/>
      <c r="P127" s="80" t="s">
        <v>168</v>
      </c>
      <c r="Q127" s="57" t="s">
        <v>52</v>
      </c>
      <c r="R127" s="58">
        <v>0</v>
      </c>
      <c r="S127" s="59">
        <v>0</v>
      </c>
      <c r="T127" s="60" t="s">
        <v>10</v>
      </c>
      <c r="U127" s="58">
        <v>0</v>
      </c>
      <c r="V127" s="61">
        <f>SUM(V128:V193)</f>
        <v>44881.27</v>
      </c>
      <c r="W127" s="62" t="s">
        <v>49</v>
      </c>
      <c r="X127" t="s">
        <v>299</v>
      </c>
      <c r="Y127" s="63">
        <v>44881.27</v>
      </c>
      <c r="Z127" s="64">
        <v>0</v>
      </c>
      <c r="AH127" s="65"/>
      <c r="AJ127" s="66"/>
      <c r="AK127" s="67">
        <v>44881.27</v>
      </c>
      <c r="AL127" s="68">
        <v>0</v>
      </c>
    </row>
    <row r="128" spans="1:38">
      <c r="A128" t="s">
        <v>298</v>
      </c>
      <c r="B128">
        <v>2</v>
      </c>
      <c r="C128" t="s">
        <v>298</v>
      </c>
      <c r="D128">
        <v>0</v>
      </c>
      <c r="E128">
        <v>4</v>
      </c>
      <c r="F128">
        <v>1</v>
      </c>
      <c r="G128">
        <v>0</v>
      </c>
      <c r="H128">
        <v>0</v>
      </c>
      <c r="I128">
        <v>1</v>
      </c>
      <c r="J128">
        <v>0</v>
      </c>
      <c r="K128">
        <v>0</v>
      </c>
      <c r="L128" s="52"/>
      <c r="M128" s="53" t="s">
        <v>509</v>
      </c>
      <c r="N128" s="54" t="s">
        <v>58</v>
      </c>
      <c r="O128" s="55" t="s">
        <v>169</v>
      </c>
      <c r="P128" s="56" t="s">
        <v>510</v>
      </c>
      <c r="Q128" s="57" t="s">
        <v>269</v>
      </c>
      <c r="R128" s="58">
        <v>2</v>
      </c>
      <c r="S128" s="59">
        <v>523.52</v>
      </c>
      <c r="T128" s="60" t="s">
        <v>10</v>
      </c>
      <c r="U128" s="58">
        <v>641.15</v>
      </c>
      <c r="V128" s="61">
        <v>1282.3</v>
      </c>
      <c r="W128" s="62" t="s">
        <v>49</v>
      </c>
      <c r="X128" t="s">
        <v>49</v>
      </c>
      <c r="Y128" s="63">
        <v>1282.3</v>
      </c>
      <c r="Z128" s="64">
        <v>0</v>
      </c>
      <c r="AH128" s="65"/>
      <c r="AJ128" s="66"/>
      <c r="AK128" s="67">
        <v>1282.3</v>
      </c>
      <c r="AL128" s="68">
        <v>641.15</v>
      </c>
    </row>
    <row r="129" spans="1:38" ht="51">
      <c r="A129" t="s">
        <v>298</v>
      </c>
      <c r="B129">
        <v>2</v>
      </c>
      <c r="C129" t="s">
        <v>298</v>
      </c>
      <c r="D129">
        <v>0</v>
      </c>
      <c r="E129">
        <v>4</v>
      </c>
      <c r="F129">
        <v>1</v>
      </c>
      <c r="G129">
        <v>0</v>
      </c>
      <c r="H129">
        <v>0</v>
      </c>
      <c r="I129">
        <v>2</v>
      </c>
      <c r="J129">
        <v>0</v>
      </c>
      <c r="K129">
        <v>0</v>
      </c>
      <c r="L129" s="52"/>
      <c r="M129" s="53" t="s">
        <v>511</v>
      </c>
      <c r="N129" s="54" t="s">
        <v>48</v>
      </c>
      <c r="O129" s="55" t="s">
        <v>170</v>
      </c>
      <c r="P129" s="56" t="s">
        <v>512</v>
      </c>
      <c r="Q129" s="57" t="s">
        <v>319</v>
      </c>
      <c r="R129" s="58">
        <v>2</v>
      </c>
      <c r="S129" s="59">
        <v>674.35</v>
      </c>
      <c r="T129" s="60" t="s">
        <v>10</v>
      </c>
      <c r="U129" s="58">
        <v>825.88</v>
      </c>
      <c r="V129" s="61">
        <v>1651.76</v>
      </c>
      <c r="W129" s="62" t="s">
        <v>49</v>
      </c>
      <c r="X129" t="s">
        <v>49</v>
      </c>
      <c r="Y129" s="63">
        <v>1651.76</v>
      </c>
      <c r="Z129" s="64">
        <v>0</v>
      </c>
      <c r="AH129" s="65"/>
      <c r="AJ129" s="66"/>
      <c r="AK129" s="67">
        <v>1651.76</v>
      </c>
      <c r="AL129" s="68">
        <v>825.88</v>
      </c>
    </row>
    <row r="130" spans="1:38" ht="25.5">
      <c r="A130" t="s">
        <v>298</v>
      </c>
      <c r="B130">
        <v>2</v>
      </c>
      <c r="C130" t="s">
        <v>298</v>
      </c>
      <c r="D130">
        <v>0</v>
      </c>
      <c r="E130">
        <v>4</v>
      </c>
      <c r="F130">
        <v>1</v>
      </c>
      <c r="G130">
        <v>0</v>
      </c>
      <c r="H130">
        <v>0</v>
      </c>
      <c r="I130">
        <v>3</v>
      </c>
      <c r="J130">
        <v>0</v>
      </c>
      <c r="K130">
        <v>0</v>
      </c>
      <c r="L130" s="52"/>
      <c r="M130" s="53" t="s">
        <v>513</v>
      </c>
      <c r="N130" s="54" t="s">
        <v>54</v>
      </c>
      <c r="O130" s="55" t="s">
        <v>171</v>
      </c>
      <c r="P130" s="56" t="s">
        <v>514</v>
      </c>
      <c r="Q130" s="57" t="s">
        <v>319</v>
      </c>
      <c r="R130" s="58">
        <v>4</v>
      </c>
      <c r="S130" s="59">
        <v>436.59</v>
      </c>
      <c r="T130" s="60" t="s">
        <v>10</v>
      </c>
      <c r="U130" s="58">
        <v>534.69000000000005</v>
      </c>
      <c r="V130" s="61">
        <v>2138.7600000000002</v>
      </c>
      <c r="W130" s="62" t="s">
        <v>49</v>
      </c>
      <c r="X130" t="s">
        <v>49</v>
      </c>
      <c r="Y130" s="63">
        <v>2138.7600000000002</v>
      </c>
      <c r="Z130" s="64">
        <v>0</v>
      </c>
      <c r="AH130" s="65"/>
      <c r="AJ130" s="66"/>
      <c r="AK130" s="67">
        <v>2138.7600000000002</v>
      </c>
      <c r="AL130" s="68">
        <v>534.69000000000005</v>
      </c>
    </row>
    <row r="131" spans="1:38" ht="25.5">
      <c r="A131" t="s">
        <v>298</v>
      </c>
      <c r="B131">
        <v>2</v>
      </c>
      <c r="C131" t="s">
        <v>298</v>
      </c>
      <c r="D131">
        <v>0</v>
      </c>
      <c r="E131">
        <v>4</v>
      </c>
      <c r="F131">
        <v>1</v>
      </c>
      <c r="G131">
        <v>0</v>
      </c>
      <c r="H131">
        <v>0</v>
      </c>
      <c r="I131">
        <v>4</v>
      </c>
      <c r="J131">
        <v>0</v>
      </c>
      <c r="K131">
        <v>0</v>
      </c>
      <c r="L131" s="52"/>
      <c r="M131" s="53" t="s">
        <v>515</v>
      </c>
      <c r="N131" s="54" t="s">
        <v>54</v>
      </c>
      <c r="O131" s="55" t="s">
        <v>172</v>
      </c>
      <c r="P131" s="56" t="s">
        <v>516</v>
      </c>
      <c r="Q131" s="57" t="s">
        <v>319</v>
      </c>
      <c r="R131" s="58">
        <v>4</v>
      </c>
      <c r="S131" s="59">
        <v>686.99</v>
      </c>
      <c r="T131" s="60" t="s">
        <v>10</v>
      </c>
      <c r="U131" s="58">
        <v>841.36</v>
      </c>
      <c r="V131" s="61">
        <v>3365.44</v>
      </c>
      <c r="W131" s="62" t="s">
        <v>49</v>
      </c>
      <c r="X131" t="s">
        <v>49</v>
      </c>
      <c r="Y131" s="63">
        <v>3365.44</v>
      </c>
      <c r="Z131" s="64">
        <v>0</v>
      </c>
      <c r="AH131" s="65"/>
      <c r="AJ131" s="66"/>
      <c r="AK131" s="67">
        <v>3365.44</v>
      </c>
      <c r="AL131" s="68">
        <v>841.36</v>
      </c>
    </row>
    <row r="132" spans="1:38">
      <c r="A132" t="s">
        <v>298</v>
      </c>
      <c r="B132">
        <v>2</v>
      </c>
      <c r="C132" t="s">
        <v>298</v>
      </c>
      <c r="D132">
        <v>0</v>
      </c>
      <c r="E132">
        <v>4</v>
      </c>
      <c r="F132">
        <v>1</v>
      </c>
      <c r="G132">
        <v>0</v>
      </c>
      <c r="H132">
        <v>0</v>
      </c>
      <c r="I132">
        <v>5</v>
      </c>
      <c r="J132">
        <v>0</v>
      </c>
      <c r="K132">
        <v>0</v>
      </c>
      <c r="L132" s="52"/>
      <c r="M132" s="53" t="s">
        <v>517</v>
      </c>
      <c r="N132" s="54" t="s">
        <v>58</v>
      </c>
      <c r="O132" s="55" t="s">
        <v>173</v>
      </c>
      <c r="P132" s="56" t="s">
        <v>518</v>
      </c>
      <c r="Q132" s="57" t="s">
        <v>269</v>
      </c>
      <c r="R132" s="58">
        <v>2</v>
      </c>
      <c r="S132" s="59">
        <v>16.46</v>
      </c>
      <c r="T132" s="60" t="s">
        <v>10</v>
      </c>
      <c r="U132" s="58">
        <v>20.16</v>
      </c>
      <c r="V132" s="61">
        <v>40.32</v>
      </c>
      <c r="W132" s="62" t="s">
        <v>49</v>
      </c>
      <c r="X132" t="s">
        <v>49</v>
      </c>
      <c r="Y132" s="63">
        <v>40.32</v>
      </c>
      <c r="Z132" s="64">
        <v>0</v>
      </c>
      <c r="AH132" s="65"/>
      <c r="AJ132" s="66"/>
      <c r="AK132" s="67">
        <v>40.32</v>
      </c>
      <c r="AL132" s="68">
        <v>20.16</v>
      </c>
    </row>
    <row r="133" spans="1:38">
      <c r="A133" t="s">
        <v>298</v>
      </c>
      <c r="B133">
        <v>2</v>
      </c>
      <c r="C133" t="s">
        <v>298</v>
      </c>
      <c r="D133">
        <v>0</v>
      </c>
      <c r="E133">
        <v>4</v>
      </c>
      <c r="F133">
        <v>1</v>
      </c>
      <c r="G133">
        <v>0</v>
      </c>
      <c r="H133">
        <v>0</v>
      </c>
      <c r="I133">
        <v>6</v>
      </c>
      <c r="J133">
        <v>0</v>
      </c>
      <c r="K133">
        <v>0</v>
      </c>
      <c r="L133" s="52"/>
      <c r="M133" s="53" t="s">
        <v>519</v>
      </c>
      <c r="N133" s="54" t="s">
        <v>58</v>
      </c>
      <c r="O133" s="55" t="s">
        <v>174</v>
      </c>
      <c r="P133" s="56" t="s">
        <v>520</v>
      </c>
      <c r="Q133" s="57" t="s">
        <v>269</v>
      </c>
      <c r="R133" s="58">
        <v>1</v>
      </c>
      <c r="S133" s="59">
        <v>19.420000000000002</v>
      </c>
      <c r="T133" s="60" t="s">
        <v>10</v>
      </c>
      <c r="U133" s="58">
        <v>23.78</v>
      </c>
      <c r="V133" s="61">
        <v>23.78</v>
      </c>
      <c r="W133" s="62" t="s">
        <v>49</v>
      </c>
      <c r="X133" t="s">
        <v>49</v>
      </c>
      <c r="Y133" s="63">
        <v>23.78</v>
      </c>
      <c r="Z133" s="64">
        <v>0</v>
      </c>
      <c r="AH133" s="65"/>
      <c r="AJ133" s="66"/>
      <c r="AK133" s="67">
        <v>23.78</v>
      </c>
      <c r="AL133" s="68">
        <v>23.78</v>
      </c>
    </row>
    <row r="134" spans="1:38" ht="51">
      <c r="A134" t="s">
        <v>298</v>
      </c>
      <c r="B134">
        <v>2</v>
      </c>
      <c r="C134" t="s">
        <v>298</v>
      </c>
      <c r="D134">
        <v>0</v>
      </c>
      <c r="E134">
        <v>4</v>
      </c>
      <c r="F134">
        <v>1</v>
      </c>
      <c r="G134">
        <v>0</v>
      </c>
      <c r="H134">
        <v>0</v>
      </c>
      <c r="I134">
        <v>7</v>
      </c>
      <c r="J134">
        <v>0</v>
      </c>
      <c r="K134">
        <v>0</v>
      </c>
      <c r="L134" s="52"/>
      <c r="M134" s="53" t="s">
        <v>521</v>
      </c>
      <c r="N134" s="54" t="s">
        <v>48</v>
      </c>
      <c r="O134" s="55" t="s">
        <v>175</v>
      </c>
      <c r="P134" s="56" t="s">
        <v>522</v>
      </c>
      <c r="Q134" s="57" t="s">
        <v>319</v>
      </c>
      <c r="R134" s="58">
        <v>2</v>
      </c>
      <c r="S134" s="59">
        <v>12.08</v>
      </c>
      <c r="T134" s="60" t="s">
        <v>10</v>
      </c>
      <c r="U134" s="58">
        <v>14.79</v>
      </c>
      <c r="V134" s="61">
        <v>29.58</v>
      </c>
      <c r="W134" s="62" t="s">
        <v>49</v>
      </c>
      <c r="X134" t="s">
        <v>49</v>
      </c>
      <c r="Y134" s="63">
        <v>29.58</v>
      </c>
      <c r="Z134" s="64">
        <v>0</v>
      </c>
      <c r="AH134" s="65"/>
      <c r="AJ134" s="66"/>
      <c r="AK134" s="67">
        <v>29.58</v>
      </c>
      <c r="AL134" s="68">
        <v>14.79</v>
      </c>
    </row>
    <row r="135" spans="1:38" ht="51">
      <c r="A135" t="s">
        <v>298</v>
      </c>
      <c r="B135">
        <v>2</v>
      </c>
      <c r="C135" t="s">
        <v>298</v>
      </c>
      <c r="D135">
        <v>0</v>
      </c>
      <c r="E135">
        <v>4</v>
      </c>
      <c r="F135">
        <v>1</v>
      </c>
      <c r="G135">
        <v>0</v>
      </c>
      <c r="H135">
        <v>0</v>
      </c>
      <c r="I135">
        <v>8</v>
      </c>
      <c r="J135">
        <v>0</v>
      </c>
      <c r="K135">
        <v>0</v>
      </c>
      <c r="L135" s="52"/>
      <c r="M135" s="53" t="s">
        <v>523</v>
      </c>
      <c r="N135" s="54" t="s">
        <v>48</v>
      </c>
      <c r="O135" s="55" t="s">
        <v>176</v>
      </c>
      <c r="P135" s="56" t="s">
        <v>524</v>
      </c>
      <c r="Q135" s="57" t="s">
        <v>319</v>
      </c>
      <c r="R135" s="58">
        <v>2</v>
      </c>
      <c r="S135" s="59">
        <v>13</v>
      </c>
      <c r="T135" s="60" t="s">
        <v>10</v>
      </c>
      <c r="U135" s="58">
        <v>15.92</v>
      </c>
      <c r="V135" s="61">
        <v>31.84</v>
      </c>
      <c r="W135" s="62" t="s">
        <v>49</v>
      </c>
      <c r="X135" t="s">
        <v>49</v>
      </c>
      <c r="Y135" s="63">
        <v>31.84</v>
      </c>
      <c r="Z135" s="64">
        <v>0</v>
      </c>
      <c r="AH135" s="65"/>
      <c r="AJ135" s="66"/>
      <c r="AK135" s="67">
        <v>31.84</v>
      </c>
      <c r="AL135" s="68">
        <v>15.92</v>
      </c>
    </row>
    <row r="136" spans="1:38" ht="51">
      <c r="A136" t="s">
        <v>298</v>
      </c>
      <c r="B136">
        <v>2</v>
      </c>
      <c r="C136" t="s">
        <v>298</v>
      </c>
      <c r="D136">
        <v>0</v>
      </c>
      <c r="E136">
        <v>4</v>
      </c>
      <c r="F136">
        <v>1</v>
      </c>
      <c r="G136">
        <v>0</v>
      </c>
      <c r="H136">
        <v>0</v>
      </c>
      <c r="I136">
        <v>9</v>
      </c>
      <c r="J136">
        <v>0</v>
      </c>
      <c r="K136">
        <v>0</v>
      </c>
      <c r="L136" s="52"/>
      <c r="M136" s="53" t="s">
        <v>525</v>
      </c>
      <c r="N136" s="54" t="s">
        <v>48</v>
      </c>
      <c r="O136" s="55" t="s">
        <v>177</v>
      </c>
      <c r="P136" s="56" t="s">
        <v>526</v>
      </c>
      <c r="Q136" s="57" t="s">
        <v>319</v>
      </c>
      <c r="R136" s="58">
        <v>6</v>
      </c>
      <c r="S136" s="59">
        <v>7.4</v>
      </c>
      <c r="T136" s="60" t="s">
        <v>10</v>
      </c>
      <c r="U136" s="58">
        <v>9.06</v>
      </c>
      <c r="V136" s="61">
        <v>54.36</v>
      </c>
      <c r="W136" s="62" t="s">
        <v>49</v>
      </c>
      <c r="X136" t="s">
        <v>49</v>
      </c>
      <c r="Y136" s="63">
        <v>54.36</v>
      </c>
      <c r="Z136" s="64">
        <v>0</v>
      </c>
      <c r="AH136" s="65"/>
      <c r="AJ136" s="66"/>
      <c r="AK136" s="67">
        <v>54.36</v>
      </c>
      <c r="AL136" s="68">
        <v>9.06</v>
      </c>
    </row>
    <row r="137" spans="1:38">
      <c r="A137" t="s">
        <v>298</v>
      </c>
      <c r="B137">
        <v>2</v>
      </c>
      <c r="C137" t="s">
        <v>298</v>
      </c>
      <c r="D137">
        <v>0</v>
      </c>
      <c r="E137">
        <v>4</v>
      </c>
      <c r="F137">
        <v>1</v>
      </c>
      <c r="G137">
        <v>0</v>
      </c>
      <c r="H137">
        <v>0</v>
      </c>
      <c r="I137">
        <v>10</v>
      </c>
      <c r="J137">
        <v>0</v>
      </c>
      <c r="K137">
        <v>0</v>
      </c>
      <c r="L137" s="52"/>
      <c r="M137" s="53" t="s">
        <v>527</v>
      </c>
      <c r="N137" s="54" t="s">
        <v>58</v>
      </c>
      <c r="O137" s="55" t="s">
        <v>178</v>
      </c>
      <c r="P137" s="56" t="s">
        <v>528</v>
      </c>
      <c r="Q137" s="57" t="s">
        <v>269</v>
      </c>
      <c r="R137" s="58">
        <v>2</v>
      </c>
      <c r="S137" s="59">
        <v>43</v>
      </c>
      <c r="T137" s="60" t="s">
        <v>10</v>
      </c>
      <c r="U137" s="58">
        <v>52.66</v>
      </c>
      <c r="V137" s="61">
        <v>105.32</v>
      </c>
      <c r="W137" s="62" t="s">
        <v>49</v>
      </c>
      <c r="X137" t="s">
        <v>49</v>
      </c>
      <c r="Y137" s="63">
        <v>105.32</v>
      </c>
      <c r="Z137" s="64">
        <v>0</v>
      </c>
      <c r="AH137" s="65"/>
      <c r="AJ137" s="66"/>
      <c r="AK137" s="67">
        <v>105.32</v>
      </c>
      <c r="AL137" s="68">
        <v>52.66</v>
      </c>
    </row>
    <row r="138" spans="1:38" ht="25.5">
      <c r="A138" t="s">
        <v>298</v>
      </c>
      <c r="B138">
        <v>2</v>
      </c>
      <c r="C138" t="s">
        <v>298</v>
      </c>
      <c r="D138">
        <v>0</v>
      </c>
      <c r="E138">
        <v>4</v>
      </c>
      <c r="F138">
        <v>1</v>
      </c>
      <c r="G138">
        <v>0</v>
      </c>
      <c r="H138">
        <v>0</v>
      </c>
      <c r="I138">
        <v>11</v>
      </c>
      <c r="J138">
        <v>0</v>
      </c>
      <c r="K138">
        <v>0</v>
      </c>
      <c r="L138" s="52"/>
      <c r="M138" s="53" t="s">
        <v>529</v>
      </c>
      <c r="N138" s="54" t="s">
        <v>58</v>
      </c>
      <c r="O138" s="55" t="s">
        <v>179</v>
      </c>
      <c r="P138" s="56" t="s">
        <v>530</v>
      </c>
      <c r="Q138" s="57" t="s">
        <v>307</v>
      </c>
      <c r="R138" s="58">
        <v>49.8</v>
      </c>
      <c r="S138" s="59">
        <v>14.2</v>
      </c>
      <c r="T138" s="60" t="s">
        <v>10</v>
      </c>
      <c r="U138" s="58">
        <v>17.39</v>
      </c>
      <c r="V138" s="61">
        <v>866.02</v>
      </c>
      <c r="W138" s="62" t="s">
        <v>49</v>
      </c>
      <c r="X138" t="s">
        <v>49</v>
      </c>
      <c r="Y138" s="63">
        <v>866.02</v>
      </c>
      <c r="Z138" s="64">
        <v>0</v>
      </c>
      <c r="AH138" s="65"/>
      <c r="AJ138" s="66"/>
      <c r="AK138" s="67">
        <v>866.02</v>
      </c>
      <c r="AL138" s="68">
        <v>17.39</v>
      </c>
    </row>
    <row r="139" spans="1:38" ht="25.5">
      <c r="A139" t="s">
        <v>298</v>
      </c>
      <c r="B139">
        <v>2</v>
      </c>
      <c r="C139" t="s">
        <v>298</v>
      </c>
      <c r="D139">
        <v>0</v>
      </c>
      <c r="E139">
        <v>4</v>
      </c>
      <c r="F139">
        <v>1</v>
      </c>
      <c r="G139">
        <v>0</v>
      </c>
      <c r="H139">
        <v>0</v>
      </c>
      <c r="I139">
        <v>12</v>
      </c>
      <c r="J139">
        <v>0</v>
      </c>
      <c r="K139">
        <v>0</v>
      </c>
      <c r="L139" s="52"/>
      <c r="M139" s="53" t="s">
        <v>531</v>
      </c>
      <c r="N139" s="54" t="s">
        <v>58</v>
      </c>
      <c r="O139" s="55" t="s">
        <v>180</v>
      </c>
      <c r="P139" s="56" t="s">
        <v>532</v>
      </c>
      <c r="Q139" s="57" t="s">
        <v>307</v>
      </c>
      <c r="R139" s="58">
        <v>1.8</v>
      </c>
      <c r="S139" s="59">
        <v>16.43</v>
      </c>
      <c r="T139" s="60" t="s">
        <v>10</v>
      </c>
      <c r="U139" s="58">
        <v>20.12</v>
      </c>
      <c r="V139" s="61">
        <v>36.22</v>
      </c>
      <c r="W139" s="62" t="s">
        <v>49</v>
      </c>
      <c r="X139" t="s">
        <v>49</v>
      </c>
      <c r="Y139" s="63">
        <v>36.22</v>
      </c>
      <c r="Z139" s="64">
        <v>0</v>
      </c>
      <c r="AH139" s="65"/>
      <c r="AJ139" s="66"/>
      <c r="AK139" s="67">
        <v>36.22</v>
      </c>
      <c r="AL139" s="68">
        <v>20.12</v>
      </c>
    </row>
    <row r="140" spans="1:38" ht="25.5">
      <c r="A140" t="s">
        <v>298</v>
      </c>
      <c r="B140">
        <v>2</v>
      </c>
      <c r="C140" t="s">
        <v>298</v>
      </c>
      <c r="D140">
        <v>0</v>
      </c>
      <c r="E140">
        <v>4</v>
      </c>
      <c r="F140">
        <v>1</v>
      </c>
      <c r="G140">
        <v>0</v>
      </c>
      <c r="H140">
        <v>0</v>
      </c>
      <c r="I140">
        <v>13</v>
      </c>
      <c r="J140">
        <v>0</v>
      </c>
      <c r="K140">
        <v>0</v>
      </c>
      <c r="L140" s="52"/>
      <c r="M140" s="53" t="s">
        <v>533</v>
      </c>
      <c r="N140" s="54" t="s">
        <v>48</v>
      </c>
      <c r="O140" s="55" t="s">
        <v>181</v>
      </c>
      <c r="P140" s="56" t="s">
        <v>534</v>
      </c>
      <c r="Q140" s="57" t="s">
        <v>319</v>
      </c>
      <c r="R140" s="58">
        <v>4</v>
      </c>
      <c r="S140" s="59">
        <v>195.22</v>
      </c>
      <c r="T140" s="60" t="s">
        <v>10</v>
      </c>
      <c r="U140" s="58">
        <v>239.09</v>
      </c>
      <c r="V140" s="61">
        <v>956.36</v>
      </c>
      <c r="W140" s="62" t="s">
        <v>49</v>
      </c>
      <c r="X140" t="s">
        <v>49</v>
      </c>
      <c r="Y140" s="63">
        <v>956.36</v>
      </c>
      <c r="Z140" s="64">
        <v>0</v>
      </c>
      <c r="AH140" s="65"/>
      <c r="AJ140" s="66"/>
      <c r="AK140" s="67">
        <v>956.36</v>
      </c>
      <c r="AL140" s="68">
        <v>239.09</v>
      </c>
    </row>
    <row r="141" spans="1:38">
      <c r="A141" t="s">
        <v>298</v>
      </c>
      <c r="B141">
        <v>2</v>
      </c>
      <c r="C141" t="s">
        <v>298</v>
      </c>
      <c r="D141">
        <v>0</v>
      </c>
      <c r="E141">
        <v>4</v>
      </c>
      <c r="F141">
        <v>1</v>
      </c>
      <c r="G141">
        <v>0</v>
      </c>
      <c r="H141">
        <v>0</v>
      </c>
      <c r="I141">
        <v>14</v>
      </c>
      <c r="J141">
        <v>0</v>
      </c>
      <c r="K141">
        <v>0</v>
      </c>
      <c r="L141" s="52"/>
      <c r="M141" s="53" t="s">
        <v>535</v>
      </c>
      <c r="N141" s="54" t="s">
        <v>58</v>
      </c>
      <c r="O141" s="55" t="s">
        <v>182</v>
      </c>
      <c r="P141" s="56" t="s">
        <v>536</v>
      </c>
      <c r="Q141" s="57" t="s">
        <v>269</v>
      </c>
      <c r="R141" s="58">
        <v>4</v>
      </c>
      <c r="S141" s="59">
        <v>57.17</v>
      </c>
      <c r="T141" s="60" t="s">
        <v>10</v>
      </c>
      <c r="U141" s="58">
        <v>70.02</v>
      </c>
      <c r="V141" s="61">
        <v>280.08</v>
      </c>
      <c r="W141" s="62" t="s">
        <v>49</v>
      </c>
      <c r="X141" t="s">
        <v>49</v>
      </c>
      <c r="Y141" s="63">
        <v>280.08</v>
      </c>
      <c r="Z141" s="64">
        <v>0</v>
      </c>
      <c r="AH141" s="65"/>
      <c r="AJ141" s="66"/>
      <c r="AK141" s="67">
        <v>280.08</v>
      </c>
      <c r="AL141" s="68">
        <v>70.02</v>
      </c>
    </row>
    <row r="142" spans="1:38">
      <c r="A142" t="s">
        <v>298</v>
      </c>
      <c r="B142">
        <v>2</v>
      </c>
      <c r="C142" t="s">
        <v>298</v>
      </c>
      <c r="D142">
        <v>0</v>
      </c>
      <c r="E142">
        <v>4</v>
      </c>
      <c r="F142">
        <v>1</v>
      </c>
      <c r="G142">
        <v>0</v>
      </c>
      <c r="H142">
        <v>0</v>
      </c>
      <c r="I142">
        <v>15</v>
      </c>
      <c r="J142">
        <v>0</v>
      </c>
      <c r="K142">
        <v>0</v>
      </c>
      <c r="L142" s="52"/>
      <c r="M142" s="53" t="s">
        <v>537</v>
      </c>
      <c r="N142" s="54" t="s">
        <v>58</v>
      </c>
      <c r="O142" s="55" t="s">
        <v>183</v>
      </c>
      <c r="P142" s="56" t="s">
        <v>538</v>
      </c>
      <c r="Q142" s="57" t="s">
        <v>269</v>
      </c>
      <c r="R142" s="58">
        <v>2</v>
      </c>
      <c r="S142" s="59">
        <v>63.55</v>
      </c>
      <c r="T142" s="60" t="s">
        <v>10</v>
      </c>
      <c r="U142" s="58">
        <v>77.83</v>
      </c>
      <c r="V142" s="61">
        <v>155.66</v>
      </c>
      <c r="W142" s="62" t="s">
        <v>49</v>
      </c>
      <c r="X142" t="s">
        <v>49</v>
      </c>
      <c r="Y142" s="63">
        <v>155.66</v>
      </c>
      <c r="Z142" s="64">
        <v>0</v>
      </c>
      <c r="AH142" s="65"/>
      <c r="AJ142" s="66"/>
      <c r="AK142" s="67">
        <v>155.66</v>
      </c>
      <c r="AL142" s="68">
        <v>77.83</v>
      </c>
    </row>
    <row r="143" spans="1:38" ht="51">
      <c r="A143" t="s">
        <v>298</v>
      </c>
      <c r="B143">
        <v>2</v>
      </c>
      <c r="C143" t="s">
        <v>298</v>
      </c>
      <c r="D143">
        <v>0</v>
      </c>
      <c r="E143">
        <v>4</v>
      </c>
      <c r="F143">
        <v>1</v>
      </c>
      <c r="G143">
        <v>0</v>
      </c>
      <c r="H143">
        <v>0</v>
      </c>
      <c r="I143">
        <v>16</v>
      </c>
      <c r="J143">
        <v>0</v>
      </c>
      <c r="K143">
        <v>0</v>
      </c>
      <c r="L143" s="52"/>
      <c r="M143" s="53" t="s">
        <v>539</v>
      </c>
      <c r="N143" s="54" t="s">
        <v>58</v>
      </c>
      <c r="O143" s="55" t="s">
        <v>184</v>
      </c>
      <c r="P143" s="56" t="s">
        <v>540</v>
      </c>
      <c r="Q143" s="57" t="s">
        <v>269</v>
      </c>
      <c r="R143" s="58">
        <v>8</v>
      </c>
      <c r="S143" s="59">
        <v>219.25</v>
      </c>
      <c r="T143" s="60" t="s">
        <v>10</v>
      </c>
      <c r="U143" s="58">
        <v>268.52</v>
      </c>
      <c r="V143" s="61">
        <v>2148.16</v>
      </c>
      <c r="W143" s="62" t="s">
        <v>49</v>
      </c>
      <c r="X143" t="s">
        <v>49</v>
      </c>
      <c r="Y143" s="63">
        <v>2148.16</v>
      </c>
      <c r="Z143" s="64">
        <v>0</v>
      </c>
      <c r="AH143" s="65"/>
      <c r="AJ143" s="66"/>
      <c r="AK143" s="67">
        <v>2148.16</v>
      </c>
      <c r="AL143" s="68">
        <v>268.52</v>
      </c>
    </row>
    <row r="144" spans="1:38" ht="22.5">
      <c r="A144" t="s">
        <v>298</v>
      </c>
      <c r="B144">
        <v>2</v>
      </c>
      <c r="C144" t="s">
        <v>298</v>
      </c>
      <c r="D144">
        <v>0</v>
      </c>
      <c r="E144">
        <v>4</v>
      </c>
      <c r="F144">
        <v>1</v>
      </c>
      <c r="G144">
        <v>0</v>
      </c>
      <c r="H144">
        <v>0</v>
      </c>
      <c r="I144">
        <v>17</v>
      </c>
      <c r="J144">
        <v>0</v>
      </c>
      <c r="K144">
        <v>0</v>
      </c>
      <c r="L144" s="52"/>
      <c r="M144" s="53" t="s">
        <v>541</v>
      </c>
      <c r="N144" s="54" t="s">
        <v>185</v>
      </c>
      <c r="O144" s="81" t="s">
        <v>186</v>
      </c>
      <c r="P144" s="82" t="s">
        <v>187</v>
      </c>
      <c r="Q144" s="57" t="s">
        <v>269</v>
      </c>
      <c r="R144" s="58">
        <v>1</v>
      </c>
      <c r="S144" s="59">
        <v>1573.77</v>
      </c>
      <c r="T144" s="60" t="s">
        <v>10</v>
      </c>
      <c r="U144" s="58">
        <v>1927.4</v>
      </c>
      <c r="V144" s="61">
        <v>1927.4</v>
      </c>
      <c r="W144" s="62" t="s">
        <v>49</v>
      </c>
      <c r="X144" t="s">
        <v>49</v>
      </c>
      <c r="Y144" s="63">
        <v>1927.4</v>
      </c>
      <c r="Z144" s="64">
        <v>0</v>
      </c>
      <c r="AH144" s="65"/>
      <c r="AJ144" s="66"/>
      <c r="AK144" s="67">
        <v>1927.4</v>
      </c>
      <c r="AL144" s="68">
        <v>1927.4</v>
      </c>
    </row>
    <row r="145" spans="1:38" ht="38.25">
      <c r="A145" t="s">
        <v>298</v>
      </c>
      <c r="B145">
        <v>2</v>
      </c>
      <c r="C145" t="s">
        <v>298</v>
      </c>
      <c r="D145">
        <v>0</v>
      </c>
      <c r="E145">
        <v>4</v>
      </c>
      <c r="F145">
        <v>1</v>
      </c>
      <c r="G145">
        <v>0</v>
      </c>
      <c r="H145">
        <v>0</v>
      </c>
      <c r="I145">
        <v>18</v>
      </c>
      <c r="J145">
        <v>0</v>
      </c>
      <c r="K145">
        <v>0</v>
      </c>
      <c r="L145" s="52"/>
      <c r="M145" s="53" t="s">
        <v>542</v>
      </c>
      <c r="N145" s="54" t="s">
        <v>48</v>
      </c>
      <c r="O145" s="55" t="s">
        <v>188</v>
      </c>
      <c r="P145" s="56" t="s">
        <v>543</v>
      </c>
      <c r="Q145" s="57" t="s">
        <v>319</v>
      </c>
      <c r="R145" s="58">
        <v>18</v>
      </c>
      <c r="S145" s="59">
        <v>24.04</v>
      </c>
      <c r="T145" s="60" t="s">
        <v>10</v>
      </c>
      <c r="U145" s="58">
        <v>29.44</v>
      </c>
      <c r="V145" s="61">
        <v>529.91999999999996</v>
      </c>
      <c r="W145" s="62" t="s">
        <v>49</v>
      </c>
      <c r="X145" t="s">
        <v>49</v>
      </c>
      <c r="Y145" s="63">
        <v>529.91999999999996</v>
      </c>
      <c r="Z145" s="64">
        <v>0</v>
      </c>
      <c r="AH145" s="65"/>
      <c r="AJ145" s="66"/>
      <c r="AK145" s="67">
        <v>529.91999999999996</v>
      </c>
      <c r="AL145" s="68">
        <v>29.44</v>
      </c>
    </row>
    <row r="146" spans="1:38" ht="38.25">
      <c r="A146" t="s">
        <v>298</v>
      </c>
      <c r="B146">
        <v>2</v>
      </c>
      <c r="C146" t="s">
        <v>298</v>
      </c>
      <c r="D146">
        <v>0</v>
      </c>
      <c r="E146">
        <v>4</v>
      </c>
      <c r="F146">
        <v>1</v>
      </c>
      <c r="G146">
        <v>0</v>
      </c>
      <c r="H146">
        <v>0</v>
      </c>
      <c r="I146">
        <v>19</v>
      </c>
      <c r="J146">
        <v>0</v>
      </c>
      <c r="K146">
        <v>0</v>
      </c>
      <c r="L146" s="52"/>
      <c r="M146" s="53" t="s">
        <v>544</v>
      </c>
      <c r="N146" s="54" t="s">
        <v>48</v>
      </c>
      <c r="O146" s="55" t="s">
        <v>189</v>
      </c>
      <c r="P146" s="56" t="s">
        <v>545</v>
      </c>
      <c r="Q146" s="57" t="s">
        <v>319</v>
      </c>
      <c r="R146" s="58">
        <v>8</v>
      </c>
      <c r="S146" s="59">
        <v>6.99</v>
      </c>
      <c r="T146" s="60" t="s">
        <v>10</v>
      </c>
      <c r="U146" s="58">
        <v>8.56</v>
      </c>
      <c r="V146" s="61">
        <v>68.48</v>
      </c>
      <c r="W146" s="62" t="s">
        <v>49</v>
      </c>
      <c r="X146" t="s">
        <v>49</v>
      </c>
      <c r="Y146" s="63">
        <v>68.48</v>
      </c>
      <c r="Z146" s="64">
        <v>0</v>
      </c>
      <c r="AH146" s="65"/>
      <c r="AJ146" s="66"/>
      <c r="AK146" s="67">
        <v>68.48</v>
      </c>
      <c r="AL146" s="68">
        <v>8.56</v>
      </c>
    </row>
    <row r="147" spans="1:38" ht="38.25">
      <c r="A147" t="s">
        <v>298</v>
      </c>
      <c r="B147">
        <v>2</v>
      </c>
      <c r="C147" t="s">
        <v>298</v>
      </c>
      <c r="D147">
        <v>0</v>
      </c>
      <c r="E147">
        <v>4</v>
      </c>
      <c r="F147">
        <v>1</v>
      </c>
      <c r="G147">
        <v>0</v>
      </c>
      <c r="H147">
        <v>0</v>
      </c>
      <c r="I147">
        <v>20</v>
      </c>
      <c r="J147">
        <v>0</v>
      </c>
      <c r="K147">
        <v>0</v>
      </c>
      <c r="L147" s="52"/>
      <c r="M147" s="53" t="s">
        <v>546</v>
      </c>
      <c r="N147" s="54" t="s">
        <v>48</v>
      </c>
      <c r="O147" s="55" t="s">
        <v>190</v>
      </c>
      <c r="P147" s="56" t="s">
        <v>547</v>
      </c>
      <c r="Q147" s="57" t="s">
        <v>319</v>
      </c>
      <c r="R147" s="58">
        <v>2</v>
      </c>
      <c r="S147" s="59">
        <v>5.16</v>
      </c>
      <c r="T147" s="60" t="s">
        <v>10</v>
      </c>
      <c r="U147" s="58">
        <v>6.32</v>
      </c>
      <c r="V147" s="61">
        <v>12.64</v>
      </c>
      <c r="W147" s="62" t="s">
        <v>49</v>
      </c>
      <c r="X147" t="s">
        <v>49</v>
      </c>
      <c r="Y147" s="63">
        <v>12.64</v>
      </c>
      <c r="Z147" s="64">
        <v>0</v>
      </c>
      <c r="AH147" s="65"/>
      <c r="AJ147" s="66"/>
      <c r="AK147" s="67">
        <v>12.64</v>
      </c>
      <c r="AL147" s="68">
        <v>6.32</v>
      </c>
    </row>
    <row r="148" spans="1:38" ht="38.25">
      <c r="A148" t="s">
        <v>298</v>
      </c>
      <c r="B148">
        <v>2</v>
      </c>
      <c r="C148" t="s">
        <v>298</v>
      </c>
      <c r="D148">
        <v>0</v>
      </c>
      <c r="E148">
        <v>4</v>
      </c>
      <c r="F148">
        <v>1</v>
      </c>
      <c r="G148">
        <v>0</v>
      </c>
      <c r="H148">
        <v>0</v>
      </c>
      <c r="I148">
        <v>21</v>
      </c>
      <c r="J148">
        <v>0</v>
      </c>
      <c r="K148">
        <v>0</v>
      </c>
      <c r="L148" s="52"/>
      <c r="M148" s="53" t="s">
        <v>548</v>
      </c>
      <c r="N148" s="54" t="s">
        <v>48</v>
      </c>
      <c r="O148" s="55" t="s">
        <v>191</v>
      </c>
      <c r="P148" s="56" t="s">
        <v>549</v>
      </c>
      <c r="Q148" s="57" t="s">
        <v>319</v>
      </c>
      <c r="R148" s="58">
        <v>1</v>
      </c>
      <c r="S148" s="59">
        <v>7.49</v>
      </c>
      <c r="T148" s="60" t="s">
        <v>10</v>
      </c>
      <c r="U148" s="58">
        <v>9.17</v>
      </c>
      <c r="V148" s="61">
        <v>9.17</v>
      </c>
      <c r="W148" s="62" t="s">
        <v>49</v>
      </c>
      <c r="X148" t="s">
        <v>49</v>
      </c>
      <c r="Y148" s="63">
        <v>9.17</v>
      </c>
      <c r="Z148" s="64">
        <v>0</v>
      </c>
      <c r="AH148" s="65"/>
      <c r="AJ148" s="66"/>
      <c r="AK148" s="67">
        <v>9.17</v>
      </c>
      <c r="AL148" s="68">
        <v>9.17</v>
      </c>
    </row>
    <row r="149" spans="1:38" ht="38.25">
      <c r="A149" t="s">
        <v>298</v>
      </c>
      <c r="B149">
        <v>2</v>
      </c>
      <c r="C149" t="s">
        <v>298</v>
      </c>
      <c r="D149">
        <v>0</v>
      </c>
      <c r="E149">
        <v>4</v>
      </c>
      <c r="F149">
        <v>1</v>
      </c>
      <c r="G149">
        <v>0</v>
      </c>
      <c r="H149">
        <v>0</v>
      </c>
      <c r="I149">
        <v>22</v>
      </c>
      <c r="J149">
        <v>0</v>
      </c>
      <c r="K149">
        <v>0</v>
      </c>
      <c r="L149" s="52"/>
      <c r="M149" s="53" t="s">
        <v>550</v>
      </c>
      <c r="N149" s="54" t="s">
        <v>48</v>
      </c>
      <c r="O149" s="55" t="s">
        <v>192</v>
      </c>
      <c r="P149" s="56" t="s">
        <v>551</v>
      </c>
      <c r="Q149" s="57" t="s">
        <v>319</v>
      </c>
      <c r="R149" s="58">
        <v>8</v>
      </c>
      <c r="S149" s="59">
        <v>6.63</v>
      </c>
      <c r="T149" s="60" t="s">
        <v>10</v>
      </c>
      <c r="U149" s="58">
        <v>8.1199999999999992</v>
      </c>
      <c r="V149" s="61">
        <v>64.959999999999994</v>
      </c>
      <c r="W149" s="62" t="s">
        <v>49</v>
      </c>
      <c r="X149" t="s">
        <v>49</v>
      </c>
      <c r="Y149" s="63">
        <v>64.959999999999994</v>
      </c>
      <c r="Z149" s="64">
        <v>0</v>
      </c>
      <c r="AH149" s="65"/>
      <c r="AJ149" s="66"/>
      <c r="AK149" s="67">
        <v>64.959999999999994</v>
      </c>
      <c r="AL149" s="68">
        <v>8.1199999999999992</v>
      </c>
    </row>
    <row r="150" spans="1:38" ht="38.25">
      <c r="A150" t="s">
        <v>298</v>
      </c>
      <c r="B150">
        <v>2</v>
      </c>
      <c r="C150" t="s">
        <v>298</v>
      </c>
      <c r="D150">
        <v>0</v>
      </c>
      <c r="E150">
        <v>4</v>
      </c>
      <c r="F150">
        <v>1</v>
      </c>
      <c r="G150">
        <v>0</v>
      </c>
      <c r="H150">
        <v>0</v>
      </c>
      <c r="I150">
        <v>23</v>
      </c>
      <c r="J150">
        <v>0</v>
      </c>
      <c r="K150">
        <v>0</v>
      </c>
      <c r="L150" s="52"/>
      <c r="M150" s="53" t="s">
        <v>552</v>
      </c>
      <c r="N150" s="54" t="s">
        <v>48</v>
      </c>
      <c r="O150" s="55" t="s">
        <v>193</v>
      </c>
      <c r="P150" s="56" t="s">
        <v>553</v>
      </c>
      <c r="Q150" s="57" t="s">
        <v>319</v>
      </c>
      <c r="R150" s="58">
        <v>10</v>
      </c>
      <c r="S150" s="59">
        <v>28.98</v>
      </c>
      <c r="T150" s="60" t="s">
        <v>10</v>
      </c>
      <c r="U150" s="58">
        <v>35.49</v>
      </c>
      <c r="V150" s="61">
        <v>354.9</v>
      </c>
      <c r="W150" s="62" t="s">
        <v>49</v>
      </c>
      <c r="X150" t="s">
        <v>49</v>
      </c>
      <c r="Y150" s="63">
        <v>354.9</v>
      </c>
      <c r="Z150" s="64">
        <v>0</v>
      </c>
      <c r="AH150" s="65"/>
      <c r="AJ150" s="66"/>
      <c r="AK150" s="67">
        <v>354.9</v>
      </c>
      <c r="AL150" s="68">
        <v>35.49</v>
      </c>
    </row>
    <row r="151" spans="1:38" ht="38.25">
      <c r="A151" t="s">
        <v>298</v>
      </c>
      <c r="B151">
        <v>2</v>
      </c>
      <c r="C151" t="s">
        <v>298</v>
      </c>
      <c r="D151">
        <v>0</v>
      </c>
      <c r="E151">
        <v>4</v>
      </c>
      <c r="F151">
        <v>1</v>
      </c>
      <c r="G151">
        <v>0</v>
      </c>
      <c r="H151">
        <v>0</v>
      </c>
      <c r="I151">
        <v>24</v>
      </c>
      <c r="J151">
        <v>0</v>
      </c>
      <c r="K151">
        <v>0</v>
      </c>
      <c r="L151" s="52"/>
      <c r="M151" s="53" t="s">
        <v>554</v>
      </c>
      <c r="N151" s="54" t="s">
        <v>48</v>
      </c>
      <c r="O151" s="55" t="s">
        <v>194</v>
      </c>
      <c r="P151" s="56" t="s">
        <v>555</v>
      </c>
      <c r="Q151" s="57" t="s">
        <v>319</v>
      </c>
      <c r="R151" s="58">
        <v>2</v>
      </c>
      <c r="S151" s="59">
        <v>8.33</v>
      </c>
      <c r="T151" s="60" t="s">
        <v>10</v>
      </c>
      <c r="U151" s="58">
        <v>10.199999999999999</v>
      </c>
      <c r="V151" s="61">
        <v>20.399999999999999</v>
      </c>
      <c r="W151" s="62" t="s">
        <v>49</v>
      </c>
      <c r="X151" t="s">
        <v>49</v>
      </c>
      <c r="Y151" s="63">
        <v>20.399999999999999</v>
      </c>
      <c r="Z151" s="64">
        <v>0</v>
      </c>
      <c r="AH151" s="65"/>
      <c r="AJ151" s="66"/>
      <c r="AK151" s="67">
        <v>20.399999999999999</v>
      </c>
      <c r="AL151" s="68">
        <v>10.199999999999999</v>
      </c>
    </row>
    <row r="152" spans="1:38" ht="38.25">
      <c r="A152" t="s">
        <v>298</v>
      </c>
      <c r="B152">
        <v>2</v>
      </c>
      <c r="C152" t="s">
        <v>298</v>
      </c>
      <c r="D152">
        <v>0</v>
      </c>
      <c r="E152">
        <v>4</v>
      </c>
      <c r="F152">
        <v>1</v>
      </c>
      <c r="G152">
        <v>0</v>
      </c>
      <c r="H152">
        <v>0</v>
      </c>
      <c r="I152">
        <v>25</v>
      </c>
      <c r="J152">
        <v>0</v>
      </c>
      <c r="K152">
        <v>0</v>
      </c>
      <c r="L152" s="52"/>
      <c r="M152" s="53" t="s">
        <v>556</v>
      </c>
      <c r="N152" s="54" t="s">
        <v>48</v>
      </c>
      <c r="O152" s="55" t="s">
        <v>195</v>
      </c>
      <c r="P152" s="56" t="s">
        <v>557</v>
      </c>
      <c r="Q152" s="57" t="s">
        <v>319</v>
      </c>
      <c r="R152" s="58">
        <v>10</v>
      </c>
      <c r="S152" s="59">
        <v>12.32</v>
      </c>
      <c r="T152" s="60" t="s">
        <v>10</v>
      </c>
      <c r="U152" s="58">
        <v>15.09</v>
      </c>
      <c r="V152" s="61">
        <v>150.9</v>
      </c>
      <c r="W152" s="62" t="s">
        <v>49</v>
      </c>
      <c r="X152" t="s">
        <v>49</v>
      </c>
      <c r="Y152" s="63">
        <v>150.9</v>
      </c>
      <c r="Z152" s="64">
        <v>0</v>
      </c>
      <c r="AH152" s="65"/>
      <c r="AJ152" s="66"/>
      <c r="AK152" s="67">
        <v>150.9</v>
      </c>
      <c r="AL152" s="68">
        <v>15.09</v>
      </c>
    </row>
    <row r="153" spans="1:38" ht="25.5">
      <c r="A153" t="s">
        <v>298</v>
      </c>
      <c r="B153">
        <v>2</v>
      </c>
      <c r="C153" t="s">
        <v>298</v>
      </c>
      <c r="D153">
        <v>0</v>
      </c>
      <c r="E153">
        <v>4</v>
      </c>
      <c r="F153">
        <v>1</v>
      </c>
      <c r="G153">
        <v>0</v>
      </c>
      <c r="H153">
        <v>0</v>
      </c>
      <c r="I153">
        <v>26</v>
      </c>
      <c r="J153">
        <v>0</v>
      </c>
      <c r="K153">
        <v>0</v>
      </c>
      <c r="L153" s="52"/>
      <c r="M153" s="53" t="s">
        <v>558</v>
      </c>
      <c r="N153" s="54" t="s">
        <v>54</v>
      </c>
      <c r="O153" s="55" t="s">
        <v>196</v>
      </c>
      <c r="P153" s="56" t="s">
        <v>559</v>
      </c>
      <c r="Q153" s="57" t="s">
        <v>307</v>
      </c>
      <c r="R153" s="58">
        <v>22</v>
      </c>
      <c r="S153" s="59">
        <v>24.98</v>
      </c>
      <c r="T153" s="60" t="s">
        <v>10</v>
      </c>
      <c r="U153" s="58">
        <v>30.59</v>
      </c>
      <c r="V153" s="61">
        <v>672.98</v>
      </c>
      <c r="W153" s="62" t="s">
        <v>49</v>
      </c>
      <c r="X153" t="s">
        <v>49</v>
      </c>
      <c r="Y153" s="63">
        <v>672.98</v>
      </c>
      <c r="Z153" s="64">
        <v>0</v>
      </c>
      <c r="AH153" s="65"/>
      <c r="AJ153" s="66"/>
      <c r="AK153" s="67">
        <v>672.98</v>
      </c>
      <c r="AL153" s="68">
        <v>30.59</v>
      </c>
    </row>
    <row r="154" spans="1:38" ht="25.5">
      <c r="A154" t="s">
        <v>298</v>
      </c>
      <c r="B154">
        <v>2</v>
      </c>
      <c r="C154" t="s">
        <v>298</v>
      </c>
      <c r="D154">
        <v>0</v>
      </c>
      <c r="E154">
        <v>4</v>
      </c>
      <c r="F154">
        <v>1</v>
      </c>
      <c r="G154">
        <v>0</v>
      </c>
      <c r="H154">
        <v>0</v>
      </c>
      <c r="I154">
        <v>27</v>
      </c>
      <c r="J154">
        <v>0</v>
      </c>
      <c r="K154">
        <v>0</v>
      </c>
      <c r="L154" s="52"/>
      <c r="M154" s="53" t="s">
        <v>560</v>
      </c>
      <c r="N154" s="54" t="s">
        <v>58</v>
      </c>
      <c r="O154" s="55" t="s">
        <v>197</v>
      </c>
      <c r="P154" s="56" t="s">
        <v>561</v>
      </c>
      <c r="Q154" s="57" t="s">
        <v>307</v>
      </c>
      <c r="R154" s="58">
        <v>30</v>
      </c>
      <c r="S154" s="59">
        <v>27.27</v>
      </c>
      <c r="T154" s="60" t="s">
        <v>10</v>
      </c>
      <c r="U154" s="58">
        <v>33.4</v>
      </c>
      <c r="V154" s="61">
        <v>1002</v>
      </c>
      <c r="W154" s="62" t="s">
        <v>49</v>
      </c>
      <c r="X154" t="s">
        <v>49</v>
      </c>
      <c r="Y154" s="63">
        <v>1002</v>
      </c>
      <c r="Z154" s="64">
        <v>0</v>
      </c>
      <c r="AH154" s="65"/>
      <c r="AJ154" s="66"/>
      <c r="AK154" s="67">
        <v>1002</v>
      </c>
      <c r="AL154" s="68">
        <v>33.4</v>
      </c>
    </row>
    <row r="155" spans="1:38" ht="25.5">
      <c r="A155" t="s">
        <v>298</v>
      </c>
      <c r="B155">
        <v>2</v>
      </c>
      <c r="C155" t="s">
        <v>298</v>
      </c>
      <c r="D155">
        <v>0</v>
      </c>
      <c r="E155">
        <v>4</v>
      </c>
      <c r="F155">
        <v>1</v>
      </c>
      <c r="G155">
        <v>0</v>
      </c>
      <c r="H155">
        <v>0</v>
      </c>
      <c r="I155">
        <v>28</v>
      </c>
      <c r="J155">
        <v>0</v>
      </c>
      <c r="K155">
        <v>0</v>
      </c>
      <c r="L155" s="52"/>
      <c r="M155" s="53" t="s">
        <v>562</v>
      </c>
      <c r="N155" s="54" t="s">
        <v>58</v>
      </c>
      <c r="O155" s="55" t="s">
        <v>198</v>
      </c>
      <c r="P155" s="56" t="s">
        <v>563</v>
      </c>
      <c r="Q155" s="57" t="s">
        <v>307</v>
      </c>
      <c r="R155" s="58">
        <v>12</v>
      </c>
      <c r="S155" s="59">
        <v>14.62</v>
      </c>
      <c r="T155" s="60" t="s">
        <v>10</v>
      </c>
      <c r="U155" s="58">
        <v>17.91</v>
      </c>
      <c r="V155" s="61">
        <v>214.92</v>
      </c>
      <c r="W155" s="62" t="s">
        <v>49</v>
      </c>
      <c r="X155" t="s">
        <v>49</v>
      </c>
      <c r="Y155" s="63">
        <v>214.92</v>
      </c>
      <c r="Z155" s="64">
        <v>0</v>
      </c>
      <c r="AH155" s="65"/>
      <c r="AJ155" s="66"/>
      <c r="AK155" s="67">
        <v>214.92</v>
      </c>
      <c r="AL155" s="68">
        <v>17.91</v>
      </c>
    </row>
    <row r="156" spans="1:38" ht="25.5">
      <c r="A156" t="s">
        <v>298</v>
      </c>
      <c r="B156">
        <v>2</v>
      </c>
      <c r="C156" t="s">
        <v>298</v>
      </c>
      <c r="D156">
        <v>0</v>
      </c>
      <c r="E156">
        <v>4</v>
      </c>
      <c r="F156">
        <v>1</v>
      </c>
      <c r="G156">
        <v>0</v>
      </c>
      <c r="H156">
        <v>0</v>
      </c>
      <c r="I156">
        <v>29</v>
      </c>
      <c r="J156">
        <v>0</v>
      </c>
      <c r="K156">
        <v>0</v>
      </c>
      <c r="L156" s="52"/>
      <c r="M156" s="53" t="s">
        <v>564</v>
      </c>
      <c r="N156" s="54" t="s">
        <v>58</v>
      </c>
      <c r="O156" s="55" t="s">
        <v>199</v>
      </c>
      <c r="P156" s="56" t="s">
        <v>565</v>
      </c>
      <c r="Q156" s="57" t="s">
        <v>307</v>
      </c>
      <c r="R156" s="58">
        <v>5</v>
      </c>
      <c r="S156" s="59">
        <v>18.8</v>
      </c>
      <c r="T156" s="60" t="s">
        <v>10</v>
      </c>
      <c r="U156" s="58">
        <v>23.02</v>
      </c>
      <c r="V156" s="61">
        <v>115.1</v>
      </c>
      <c r="W156" s="62" t="s">
        <v>49</v>
      </c>
      <c r="X156" t="s">
        <v>49</v>
      </c>
      <c r="Y156" s="63">
        <v>115.1</v>
      </c>
      <c r="Z156" s="64">
        <v>0</v>
      </c>
      <c r="AH156" s="65"/>
      <c r="AJ156" s="66"/>
      <c r="AK156" s="67">
        <v>115.1</v>
      </c>
      <c r="AL156" s="68">
        <v>23.02</v>
      </c>
    </row>
    <row r="157" spans="1:38" ht="25.5">
      <c r="A157" t="s">
        <v>298</v>
      </c>
      <c r="B157">
        <v>2</v>
      </c>
      <c r="C157" t="s">
        <v>298</v>
      </c>
      <c r="D157">
        <v>0</v>
      </c>
      <c r="E157">
        <v>4</v>
      </c>
      <c r="F157">
        <v>1</v>
      </c>
      <c r="G157">
        <v>0</v>
      </c>
      <c r="H157">
        <v>0</v>
      </c>
      <c r="I157">
        <v>30</v>
      </c>
      <c r="J157">
        <v>0</v>
      </c>
      <c r="K157">
        <v>0</v>
      </c>
      <c r="L157" s="52"/>
      <c r="M157" s="53" t="s">
        <v>566</v>
      </c>
      <c r="N157" s="54" t="s">
        <v>58</v>
      </c>
      <c r="O157" s="55" t="s">
        <v>200</v>
      </c>
      <c r="P157" s="56" t="s">
        <v>567</v>
      </c>
      <c r="Q157" s="57" t="s">
        <v>307</v>
      </c>
      <c r="R157" s="58">
        <v>5</v>
      </c>
      <c r="S157" s="59">
        <v>23.14</v>
      </c>
      <c r="T157" s="60" t="s">
        <v>10</v>
      </c>
      <c r="U157" s="58">
        <v>28.34</v>
      </c>
      <c r="V157" s="61">
        <v>141.69999999999999</v>
      </c>
      <c r="W157" s="62" t="s">
        <v>49</v>
      </c>
      <c r="X157" t="s">
        <v>49</v>
      </c>
      <c r="Y157" s="63">
        <v>141.69999999999999</v>
      </c>
      <c r="Z157" s="64">
        <v>0</v>
      </c>
      <c r="AH157" s="65"/>
      <c r="AJ157" s="66"/>
      <c r="AK157" s="67">
        <v>141.69999999999999</v>
      </c>
      <c r="AL157" s="68">
        <v>28.34</v>
      </c>
    </row>
    <row r="158" spans="1:38" ht="38.25">
      <c r="A158" t="s">
        <v>298</v>
      </c>
      <c r="B158">
        <v>2</v>
      </c>
      <c r="C158" t="s">
        <v>298</v>
      </c>
      <c r="D158">
        <v>0</v>
      </c>
      <c r="E158">
        <v>4</v>
      </c>
      <c r="F158">
        <v>1</v>
      </c>
      <c r="G158">
        <v>0</v>
      </c>
      <c r="H158">
        <v>0</v>
      </c>
      <c r="I158">
        <v>31</v>
      </c>
      <c r="J158">
        <v>0</v>
      </c>
      <c r="K158">
        <v>0</v>
      </c>
      <c r="L158" s="52"/>
      <c r="M158" s="53" t="s">
        <v>568</v>
      </c>
      <c r="N158" s="54" t="s">
        <v>48</v>
      </c>
      <c r="O158" s="55" t="s">
        <v>201</v>
      </c>
      <c r="P158" s="56" t="s">
        <v>569</v>
      </c>
      <c r="Q158" s="57" t="s">
        <v>319</v>
      </c>
      <c r="R158" s="58">
        <v>1</v>
      </c>
      <c r="S158" s="59">
        <v>12.9</v>
      </c>
      <c r="T158" s="60" t="s">
        <v>10</v>
      </c>
      <c r="U158" s="58">
        <v>15.8</v>
      </c>
      <c r="V158" s="61">
        <v>15.8</v>
      </c>
      <c r="W158" s="62" t="s">
        <v>49</v>
      </c>
      <c r="X158" t="s">
        <v>49</v>
      </c>
      <c r="Y158" s="63">
        <v>15.8</v>
      </c>
      <c r="Z158" s="64">
        <v>0</v>
      </c>
      <c r="AH158" s="65"/>
      <c r="AJ158" s="66"/>
      <c r="AK158" s="67">
        <v>15.8</v>
      </c>
      <c r="AL158" s="68">
        <v>15.8</v>
      </c>
    </row>
    <row r="159" spans="1:38" ht="25.5">
      <c r="A159" t="s">
        <v>298</v>
      </c>
      <c r="B159">
        <v>2</v>
      </c>
      <c r="C159" t="s">
        <v>298</v>
      </c>
      <c r="D159">
        <v>0</v>
      </c>
      <c r="E159">
        <v>4</v>
      </c>
      <c r="F159">
        <v>1</v>
      </c>
      <c r="G159">
        <v>0</v>
      </c>
      <c r="H159">
        <v>0</v>
      </c>
      <c r="I159">
        <v>32</v>
      </c>
      <c r="J159">
        <v>0</v>
      </c>
      <c r="K159">
        <v>0</v>
      </c>
      <c r="L159" s="52"/>
      <c r="M159" s="53" t="s">
        <v>570</v>
      </c>
      <c r="N159" s="54" t="s">
        <v>58</v>
      </c>
      <c r="O159" s="55" t="s">
        <v>202</v>
      </c>
      <c r="P159" s="56" t="s">
        <v>571</v>
      </c>
      <c r="Q159" s="57" t="s">
        <v>307</v>
      </c>
      <c r="R159" s="58">
        <v>60</v>
      </c>
      <c r="S159" s="59">
        <v>38.299999999999997</v>
      </c>
      <c r="T159" s="60" t="s">
        <v>10</v>
      </c>
      <c r="U159" s="58">
        <v>46.91</v>
      </c>
      <c r="V159" s="61">
        <v>2814.6</v>
      </c>
      <c r="W159" s="62" t="s">
        <v>49</v>
      </c>
      <c r="X159" t="s">
        <v>49</v>
      </c>
      <c r="Y159" s="63">
        <v>2814.6</v>
      </c>
      <c r="Z159" s="64">
        <v>0</v>
      </c>
      <c r="AH159" s="65"/>
      <c r="AJ159" s="66"/>
      <c r="AK159" s="67">
        <v>2814.6</v>
      </c>
      <c r="AL159" s="68">
        <v>46.91</v>
      </c>
    </row>
    <row r="160" spans="1:38" ht="38.25">
      <c r="A160" t="s">
        <v>298</v>
      </c>
      <c r="B160">
        <v>2</v>
      </c>
      <c r="C160" t="s">
        <v>298</v>
      </c>
      <c r="D160">
        <v>0</v>
      </c>
      <c r="E160">
        <v>4</v>
      </c>
      <c r="F160">
        <v>1</v>
      </c>
      <c r="G160">
        <v>0</v>
      </c>
      <c r="H160">
        <v>0</v>
      </c>
      <c r="I160">
        <v>33</v>
      </c>
      <c r="J160">
        <v>0</v>
      </c>
      <c r="K160">
        <v>0</v>
      </c>
      <c r="L160" s="52"/>
      <c r="M160" s="53" t="s">
        <v>572</v>
      </c>
      <c r="N160" s="54" t="s">
        <v>48</v>
      </c>
      <c r="O160" s="55" t="s">
        <v>203</v>
      </c>
      <c r="P160" s="56" t="s">
        <v>573</v>
      </c>
      <c r="Q160" s="57" t="s">
        <v>319</v>
      </c>
      <c r="R160" s="58">
        <v>2</v>
      </c>
      <c r="S160" s="59">
        <v>7.59</v>
      </c>
      <c r="T160" s="60" t="s">
        <v>10</v>
      </c>
      <c r="U160" s="58">
        <v>9.3000000000000007</v>
      </c>
      <c r="V160" s="61">
        <v>18.600000000000001</v>
      </c>
      <c r="W160" s="62" t="s">
        <v>49</v>
      </c>
      <c r="X160" t="s">
        <v>49</v>
      </c>
      <c r="Y160" s="63">
        <v>18.600000000000001</v>
      </c>
      <c r="Z160" s="64">
        <v>0</v>
      </c>
      <c r="AH160" s="65"/>
      <c r="AJ160" s="66"/>
      <c r="AK160" s="67">
        <v>18.600000000000001</v>
      </c>
      <c r="AL160" s="68">
        <v>9.3000000000000007</v>
      </c>
    </row>
    <row r="161" spans="1:38" ht="38.25">
      <c r="A161" t="s">
        <v>298</v>
      </c>
      <c r="B161">
        <v>2</v>
      </c>
      <c r="C161" t="s">
        <v>298</v>
      </c>
      <c r="D161">
        <v>0</v>
      </c>
      <c r="E161">
        <v>4</v>
      </c>
      <c r="F161">
        <v>1</v>
      </c>
      <c r="G161">
        <v>0</v>
      </c>
      <c r="H161">
        <v>0</v>
      </c>
      <c r="I161">
        <v>34</v>
      </c>
      <c r="J161">
        <v>0</v>
      </c>
      <c r="K161">
        <v>0</v>
      </c>
      <c r="L161" s="52"/>
      <c r="M161" s="53" t="s">
        <v>574</v>
      </c>
      <c r="N161" s="54" t="s">
        <v>48</v>
      </c>
      <c r="O161" s="55" t="s">
        <v>204</v>
      </c>
      <c r="P161" s="56" t="s">
        <v>575</v>
      </c>
      <c r="Q161" s="57" t="s">
        <v>319</v>
      </c>
      <c r="R161" s="58">
        <v>5</v>
      </c>
      <c r="S161" s="59">
        <v>8.57</v>
      </c>
      <c r="T161" s="60" t="s">
        <v>10</v>
      </c>
      <c r="U161" s="58">
        <v>10.5</v>
      </c>
      <c r="V161" s="61">
        <v>52.5</v>
      </c>
      <c r="W161" s="62" t="s">
        <v>49</v>
      </c>
      <c r="X161" t="s">
        <v>49</v>
      </c>
      <c r="Y161" s="63">
        <v>52.5</v>
      </c>
      <c r="Z161" s="64">
        <v>0</v>
      </c>
      <c r="AH161" s="65"/>
      <c r="AJ161" s="66"/>
      <c r="AK161" s="67">
        <v>52.5</v>
      </c>
      <c r="AL161" s="68">
        <v>10.5</v>
      </c>
    </row>
    <row r="162" spans="1:38" ht="38.25">
      <c r="A162" t="s">
        <v>298</v>
      </c>
      <c r="B162">
        <v>2</v>
      </c>
      <c r="C162" t="s">
        <v>298</v>
      </c>
      <c r="D162">
        <v>0</v>
      </c>
      <c r="E162">
        <v>4</v>
      </c>
      <c r="F162">
        <v>1</v>
      </c>
      <c r="G162">
        <v>0</v>
      </c>
      <c r="H162">
        <v>0</v>
      </c>
      <c r="I162">
        <v>35</v>
      </c>
      <c r="J162">
        <v>0</v>
      </c>
      <c r="K162">
        <v>0</v>
      </c>
      <c r="L162" s="52"/>
      <c r="M162" s="53" t="s">
        <v>576</v>
      </c>
      <c r="N162" s="54" t="s">
        <v>48</v>
      </c>
      <c r="O162" s="55" t="s">
        <v>205</v>
      </c>
      <c r="P162" s="56" t="s">
        <v>577</v>
      </c>
      <c r="Q162" s="57" t="s">
        <v>319</v>
      </c>
      <c r="R162" s="58">
        <v>3</v>
      </c>
      <c r="S162" s="59">
        <v>16.989999999999998</v>
      </c>
      <c r="T162" s="60" t="s">
        <v>10</v>
      </c>
      <c r="U162" s="58">
        <v>20.81</v>
      </c>
      <c r="V162" s="61">
        <v>62.43</v>
      </c>
      <c r="W162" s="62" t="s">
        <v>49</v>
      </c>
      <c r="X162" t="s">
        <v>49</v>
      </c>
      <c r="Y162" s="63">
        <v>62.43</v>
      </c>
      <c r="Z162" s="64">
        <v>0</v>
      </c>
      <c r="AH162" s="65"/>
      <c r="AJ162" s="66"/>
      <c r="AK162" s="67">
        <v>62.43</v>
      </c>
      <c r="AL162" s="68">
        <v>20.81</v>
      </c>
    </row>
    <row r="163" spans="1:38">
      <c r="A163" t="s">
        <v>298</v>
      </c>
      <c r="B163">
        <v>2</v>
      </c>
      <c r="C163" t="s">
        <v>298</v>
      </c>
      <c r="D163">
        <v>0</v>
      </c>
      <c r="E163">
        <v>4</v>
      </c>
      <c r="F163">
        <v>1</v>
      </c>
      <c r="G163">
        <v>0</v>
      </c>
      <c r="H163">
        <v>0</v>
      </c>
      <c r="I163">
        <v>36</v>
      </c>
      <c r="J163">
        <v>0</v>
      </c>
      <c r="K163">
        <v>0</v>
      </c>
      <c r="L163" s="52"/>
      <c r="M163" s="53" t="s">
        <v>578</v>
      </c>
      <c r="N163" s="54" t="s">
        <v>54</v>
      </c>
      <c r="O163" s="55" t="s">
        <v>206</v>
      </c>
      <c r="P163" s="56" t="s">
        <v>579</v>
      </c>
      <c r="Q163" s="57" t="s">
        <v>319</v>
      </c>
      <c r="R163" s="58">
        <v>2</v>
      </c>
      <c r="S163" s="59">
        <v>7.66</v>
      </c>
      <c r="T163" s="60" t="s">
        <v>10</v>
      </c>
      <c r="U163" s="58">
        <v>9.3800000000000008</v>
      </c>
      <c r="V163" s="61">
        <v>18.760000000000002</v>
      </c>
      <c r="W163" s="62" t="s">
        <v>49</v>
      </c>
      <c r="X163" t="s">
        <v>49</v>
      </c>
      <c r="Y163" s="63">
        <v>18.760000000000002</v>
      </c>
      <c r="Z163" s="64">
        <v>0</v>
      </c>
      <c r="AH163" s="65"/>
      <c r="AJ163" s="66"/>
      <c r="AK163" s="67">
        <v>18.760000000000002</v>
      </c>
      <c r="AL163" s="68">
        <v>9.3800000000000008</v>
      </c>
    </row>
    <row r="164" spans="1:38">
      <c r="A164" t="s">
        <v>298</v>
      </c>
      <c r="B164">
        <v>2</v>
      </c>
      <c r="C164" t="s">
        <v>298</v>
      </c>
      <c r="D164">
        <v>0</v>
      </c>
      <c r="E164">
        <v>4</v>
      </c>
      <c r="F164">
        <v>1</v>
      </c>
      <c r="G164">
        <v>0</v>
      </c>
      <c r="H164">
        <v>0</v>
      </c>
      <c r="I164">
        <v>37</v>
      </c>
      <c r="J164">
        <v>0</v>
      </c>
      <c r="K164">
        <v>0</v>
      </c>
      <c r="L164" s="52"/>
      <c r="M164" s="53" t="s">
        <v>580</v>
      </c>
      <c r="N164" s="54" t="s">
        <v>54</v>
      </c>
      <c r="O164" s="55" t="s">
        <v>207</v>
      </c>
      <c r="P164" s="56" t="s">
        <v>581</v>
      </c>
      <c r="Q164" s="57" t="s">
        <v>319</v>
      </c>
      <c r="R164" s="58">
        <v>1</v>
      </c>
      <c r="S164" s="59">
        <v>9.74</v>
      </c>
      <c r="T164" s="60" t="s">
        <v>10</v>
      </c>
      <c r="U164" s="58">
        <v>11.93</v>
      </c>
      <c r="V164" s="61">
        <v>11.93</v>
      </c>
      <c r="W164" s="62" t="s">
        <v>49</v>
      </c>
      <c r="X164" t="s">
        <v>49</v>
      </c>
      <c r="Y164" s="63">
        <v>11.93</v>
      </c>
      <c r="Z164" s="64">
        <v>0</v>
      </c>
      <c r="AH164" s="65"/>
      <c r="AJ164" s="66"/>
      <c r="AK164" s="67">
        <v>11.93</v>
      </c>
      <c r="AL164" s="68">
        <v>11.93</v>
      </c>
    </row>
    <row r="165" spans="1:38" ht="25.5">
      <c r="A165" t="s">
        <v>298</v>
      </c>
      <c r="B165">
        <v>2</v>
      </c>
      <c r="C165" t="s">
        <v>298</v>
      </c>
      <c r="D165">
        <v>0</v>
      </c>
      <c r="E165">
        <v>4</v>
      </c>
      <c r="F165">
        <v>1</v>
      </c>
      <c r="G165">
        <v>0</v>
      </c>
      <c r="H165">
        <v>0</v>
      </c>
      <c r="I165">
        <v>38</v>
      </c>
      <c r="J165">
        <v>0</v>
      </c>
      <c r="K165">
        <v>0</v>
      </c>
      <c r="L165" s="52"/>
      <c r="M165" s="53" t="s">
        <v>582</v>
      </c>
      <c r="N165" s="54" t="s">
        <v>58</v>
      </c>
      <c r="O165" s="55" t="s">
        <v>208</v>
      </c>
      <c r="P165" s="56" t="s">
        <v>583</v>
      </c>
      <c r="Q165" s="57" t="s">
        <v>307</v>
      </c>
      <c r="R165" s="58">
        <v>10</v>
      </c>
      <c r="S165" s="59">
        <v>24.25</v>
      </c>
      <c r="T165" s="60" t="s">
        <v>10</v>
      </c>
      <c r="U165" s="58">
        <v>29.7</v>
      </c>
      <c r="V165" s="61">
        <v>297</v>
      </c>
      <c r="W165" s="62" t="s">
        <v>49</v>
      </c>
      <c r="X165" t="s">
        <v>49</v>
      </c>
      <c r="Y165" s="63">
        <v>297</v>
      </c>
      <c r="Z165" s="64">
        <v>0</v>
      </c>
      <c r="AH165" s="65"/>
      <c r="AJ165" s="66"/>
      <c r="AK165" s="67">
        <v>297</v>
      </c>
      <c r="AL165" s="68">
        <v>29.7</v>
      </c>
    </row>
    <row r="166" spans="1:38" ht="25.5">
      <c r="A166" t="s">
        <v>298</v>
      </c>
      <c r="B166">
        <v>2</v>
      </c>
      <c r="C166" t="s">
        <v>298</v>
      </c>
      <c r="D166">
        <v>0</v>
      </c>
      <c r="E166">
        <v>4</v>
      </c>
      <c r="F166">
        <v>1</v>
      </c>
      <c r="G166">
        <v>0</v>
      </c>
      <c r="H166">
        <v>0</v>
      </c>
      <c r="I166">
        <v>39</v>
      </c>
      <c r="J166">
        <v>0</v>
      </c>
      <c r="K166">
        <v>0</v>
      </c>
      <c r="L166" s="52"/>
      <c r="M166" s="53" t="s">
        <v>584</v>
      </c>
      <c r="N166" s="54" t="s">
        <v>58</v>
      </c>
      <c r="O166" s="55" t="s">
        <v>209</v>
      </c>
      <c r="P166" s="56" t="s">
        <v>585</v>
      </c>
      <c r="Q166" s="57" t="s">
        <v>307</v>
      </c>
      <c r="R166" s="58">
        <v>5</v>
      </c>
      <c r="S166" s="59">
        <v>27.18</v>
      </c>
      <c r="T166" s="60" t="s">
        <v>10</v>
      </c>
      <c r="U166" s="58">
        <v>33.29</v>
      </c>
      <c r="V166" s="61">
        <v>166.45</v>
      </c>
      <c r="W166" s="62" t="s">
        <v>49</v>
      </c>
      <c r="X166" t="s">
        <v>49</v>
      </c>
      <c r="Y166" s="63">
        <v>166.45</v>
      </c>
      <c r="Z166" s="64">
        <v>0</v>
      </c>
      <c r="AH166" s="65"/>
      <c r="AJ166" s="66"/>
      <c r="AK166" s="67">
        <v>166.45</v>
      </c>
      <c r="AL166" s="68">
        <v>33.29</v>
      </c>
    </row>
    <row r="167" spans="1:38" ht="38.25">
      <c r="A167" t="s">
        <v>298</v>
      </c>
      <c r="B167">
        <v>2</v>
      </c>
      <c r="C167" t="s">
        <v>298</v>
      </c>
      <c r="D167">
        <v>0</v>
      </c>
      <c r="E167">
        <v>4</v>
      </c>
      <c r="F167">
        <v>1</v>
      </c>
      <c r="G167">
        <v>0</v>
      </c>
      <c r="H167">
        <v>0</v>
      </c>
      <c r="I167">
        <v>40</v>
      </c>
      <c r="J167">
        <v>0</v>
      </c>
      <c r="K167">
        <v>0</v>
      </c>
      <c r="L167" s="52"/>
      <c r="M167" s="53" t="s">
        <v>586</v>
      </c>
      <c r="N167" s="54" t="s">
        <v>48</v>
      </c>
      <c r="O167" s="55" t="s">
        <v>201</v>
      </c>
      <c r="P167" s="56" t="s">
        <v>569</v>
      </c>
      <c r="Q167" s="57" t="s">
        <v>319</v>
      </c>
      <c r="R167" s="58">
        <v>5</v>
      </c>
      <c r="S167" s="59">
        <v>12.9</v>
      </c>
      <c r="T167" s="60" t="s">
        <v>10</v>
      </c>
      <c r="U167" s="58">
        <v>15.8</v>
      </c>
      <c r="V167" s="61">
        <v>79</v>
      </c>
      <c r="W167" s="62" t="s">
        <v>49</v>
      </c>
      <c r="X167" t="s">
        <v>49</v>
      </c>
      <c r="Y167" s="63">
        <v>79</v>
      </c>
      <c r="Z167" s="64">
        <v>0</v>
      </c>
      <c r="AH167" s="65"/>
      <c r="AJ167" s="66"/>
      <c r="AK167" s="67">
        <v>79</v>
      </c>
      <c r="AL167" s="68">
        <v>15.8</v>
      </c>
    </row>
    <row r="168" spans="1:38" ht="38.25">
      <c r="A168" t="s">
        <v>298</v>
      </c>
      <c r="B168">
        <v>2</v>
      </c>
      <c r="C168" t="s">
        <v>298</v>
      </c>
      <c r="D168">
        <v>0</v>
      </c>
      <c r="E168">
        <v>4</v>
      </c>
      <c r="F168">
        <v>1</v>
      </c>
      <c r="G168">
        <v>0</v>
      </c>
      <c r="H168">
        <v>0</v>
      </c>
      <c r="I168">
        <v>41</v>
      </c>
      <c r="J168">
        <v>0</v>
      </c>
      <c r="K168">
        <v>0</v>
      </c>
      <c r="L168" s="52"/>
      <c r="M168" s="53" t="s">
        <v>587</v>
      </c>
      <c r="N168" s="54" t="s">
        <v>48</v>
      </c>
      <c r="O168" s="55" t="s">
        <v>210</v>
      </c>
      <c r="P168" s="56" t="s">
        <v>588</v>
      </c>
      <c r="Q168" s="57" t="s">
        <v>319</v>
      </c>
      <c r="R168" s="58">
        <v>3</v>
      </c>
      <c r="S168" s="59">
        <v>20.98</v>
      </c>
      <c r="T168" s="60" t="s">
        <v>10</v>
      </c>
      <c r="U168" s="58">
        <v>25.69</v>
      </c>
      <c r="V168" s="61">
        <v>77.069999999999993</v>
      </c>
      <c r="W168" s="62" t="s">
        <v>49</v>
      </c>
      <c r="X168" t="s">
        <v>49</v>
      </c>
      <c r="Y168" s="63">
        <v>77.069999999999993</v>
      </c>
      <c r="Z168" s="64">
        <v>0</v>
      </c>
      <c r="AH168" s="65"/>
      <c r="AJ168" s="66"/>
      <c r="AK168" s="67">
        <v>77.069999999999993</v>
      </c>
      <c r="AL168" s="68">
        <v>25.69</v>
      </c>
    </row>
    <row r="169" spans="1:38" ht="25.5">
      <c r="A169" t="s">
        <v>298</v>
      </c>
      <c r="B169">
        <v>2</v>
      </c>
      <c r="C169" t="s">
        <v>298</v>
      </c>
      <c r="D169">
        <v>0</v>
      </c>
      <c r="E169">
        <v>4</v>
      </c>
      <c r="F169">
        <v>1</v>
      </c>
      <c r="G169">
        <v>0</v>
      </c>
      <c r="H169">
        <v>0</v>
      </c>
      <c r="I169">
        <v>42</v>
      </c>
      <c r="J169">
        <v>0</v>
      </c>
      <c r="K169">
        <v>0</v>
      </c>
      <c r="L169" s="52"/>
      <c r="M169" s="53" t="s">
        <v>589</v>
      </c>
      <c r="N169" s="54" t="s">
        <v>48</v>
      </c>
      <c r="O169" s="55" t="s">
        <v>211</v>
      </c>
      <c r="P169" s="56" t="s">
        <v>590</v>
      </c>
      <c r="Q169" s="57" t="s">
        <v>319</v>
      </c>
      <c r="R169" s="58">
        <v>8</v>
      </c>
      <c r="S169" s="59">
        <v>37.590000000000003</v>
      </c>
      <c r="T169" s="60" t="s">
        <v>10</v>
      </c>
      <c r="U169" s="58">
        <v>46.04</v>
      </c>
      <c r="V169" s="61">
        <v>368.32</v>
      </c>
      <c r="W169" s="62" t="s">
        <v>49</v>
      </c>
      <c r="X169" t="s">
        <v>49</v>
      </c>
      <c r="Y169" s="63">
        <v>368.32</v>
      </c>
      <c r="Z169" s="64">
        <v>0</v>
      </c>
      <c r="AH169" s="65"/>
      <c r="AJ169" s="66"/>
      <c r="AK169" s="67">
        <v>368.32</v>
      </c>
      <c r="AL169" s="68">
        <v>46.04</v>
      </c>
    </row>
    <row r="170" spans="1:38">
      <c r="A170" t="s">
        <v>298</v>
      </c>
      <c r="B170">
        <v>2</v>
      </c>
      <c r="C170" t="s">
        <v>298</v>
      </c>
      <c r="D170">
        <v>0</v>
      </c>
      <c r="E170">
        <v>4</v>
      </c>
      <c r="F170">
        <v>1</v>
      </c>
      <c r="G170">
        <v>0</v>
      </c>
      <c r="H170">
        <v>0</v>
      </c>
      <c r="I170">
        <v>43</v>
      </c>
      <c r="J170">
        <v>0</v>
      </c>
      <c r="K170">
        <v>0</v>
      </c>
      <c r="L170" s="52"/>
      <c r="M170" s="53" t="s">
        <v>591</v>
      </c>
      <c r="N170" s="54" t="s">
        <v>58</v>
      </c>
      <c r="O170" s="55" t="s">
        <v>212</v>
      </c>
      <c r="P170" s="56" t="s">
        <v>592</v>
      </c>
      <c r="Q170" s="57" t="s">
        <v>269</v>
      </c>
      <c r="R170" s="58">
        <v>2</v>
      </c>
      <c r="S170" s="59">
        <v>43.97</v>
      </c>
      <c r="T170" s="60" t="s">
        <v>10</v>
      </c>
      <c r="U170" s="58">
        <v>53.85</v>
      </c>
      <c r="V170" s="61">
        <v>107.7</v>
      </c>
      <c r="W170" s="62" t="s">
        <v>49</v>
      </c>
      <c r="X170" t="s">
        <v>49</v>
      </c>
      <c r="Y170" s="63">
        <v>107.7</v>
      </c>
      <c r="Z170" s="64">
        <v>0</v>
      </c>
      <c r="AH170" s="65"/>
      <c r="AJ170" s="66"/>
      <c r="AK170" s="67">
        <v>107.7</v>
      </c>
      <c r="AL170" s="68">
        <v>53.85</v>
      </c>
    </row>
    <row r="171" spans="1:38">
      <c r="A171" t="s">
        <v>298</v>
      </c>
      <c r="B171">
        <v>2</v>
      </c>
      <c r="C171" t="s">
        <v>298</v>
      </c>
      <c r="D171">
        <v>0</v>
      </c>
      <c r="E171">
        <v>4</v>
      </c>
      <c r="F171">
        <v>1</v>
      </c>
      <c r="G171">
        <v>0</v>
      </c>
      <c r="H171">
        <v>0</v>
      </c>
      <c r="I171">
        <v>44</v>
      </c>
      <c r="J171">
        <v>0</v>
      </c>
      <c r="K171">
        <v>0</v>
      </c>
      <c r="L171" s="52"/>
      <c r="M171" s="53" t="s">
        <v>593</v>
      </c>
      <c r="N171" s="54" t="s">
        <v>58</v>
      </c>
      <c r="O171" s="55" t="s">
        <v>174</v>
      </c>
      <c r="P171" s="56" t="s">
        <v>520</v>
      </c>
      <c r="Q171" s="57" t="s">
        <v>269</v>
      </c>
      <c r="R171" s="58">
        <v>2</v>
      </c>
      <c r="S171" s="59">
        <v>19.420000000000002</v>
      </c>
      <c r="T171" s="60" t="s">
        <v>10</v>
      </c>
      <c r="U171" s="58">
        <v>23.78</v>
      </c>
      <c r="V171" s="61">
        <v>47.56</v>
      </c>
      <c r="W171" s="62" t="s">
        <v>49</v>
      </c>
      <c r="X171" t="s">
        <v>49</v>
      </c>
      <c r="Y171" s="63">
        <v>47.56</v>
      </c>
      <c r="Z171" s="64">
        <v>0</v>
      </c>
      <c r="AH171" s="65"/>
      <c r="AJ171" s="66"/>
      <c r="AK171" s="67">
        <v>47.56</v>
      </c>
      <c r="AL171" s="68">
        <v>23.78</v>
      </c>
    </row>
    <row r="172" spans="1:38">
      <c r="A172" t="s">
        <v>298</v>
      </c>
      <c r="B172">
        <v>2</v>
      </c>
      <c r="C172" t="s">
        <v>298</v>
      </c>
      <c r="D172">
        <v>0</v>
      </c>
      <c r="E172">
        <v>4</v>
      </c>
      <c r="F172">
        <v>1</v>
      </c>
      <c r="G172">
        <v>0</v>
      </c>
      <c r="H172">
        <v>0</v>
      </c>
      <c r="I172">
        <v>45</v>
      </c>
      <c r="J172">
        <v>0</v>
      </c>
      <c r="K172">
        <v>0</v>
      </c>
      <c r="L172" s="52"/>
      <c r="M172" s="53" t="s">
        <v>594</v>
      </c>
      <c r="N172" s="54" t="s">
        <v>58</v>
      </c>
      <c r="O172" s="55" t="s">
        <v>213</v>
      </c>
      <c r="P172" s="56" t="s">
        <v>595</v>
      </c>
      <c r="Q172" s="57" t="s">
        <v>269</v>
      </c>
      <c r="R172" s="58">
        <v>3</v>
      </c>
      <c r="S172" s="59">
        <v>34.14</v>
      </c>
      <c r="T172" s="60" t="s">
        <v>10</v>
      </c>
      <c r="U172" s="58">
        <v>41.81</v>
      </c>
      <c r="V172" s="61">
        <v>125.43</v>
      </c>
      <c r="W172" s="62" t="s">
        <v>49</v>
      </c>
      <c r="X172" t="s">
        <v>49</v>
      </c>
      <c r="Y172" s="63">
        <v>125.43</v>
      </c>
      <c r="Z172" s="64">
        <v>0</v>
      </c>
      <c r="AH172" s="65"/>
      <c r="AJ172" s="66"/>
      <c r="AK172" s="67">
        <v>125.43</v>
      </c>
      <c r="AL172" s="68">
        <v>41.81</v>
      </c>
    </row>
    <row r="173" spans="1:38" ht="25.5">
      <c r="A173" t="s">
        <v>298</v>
      </c>
      <c r="B173">
        <v>2</v>
      </c>
      <c r="C173" t="s">
        <v>298</v>
      </c>
      <c r="D173">
        <v>0</v>
      </c>
      <c r="E173">
        <v>4</v>
      </c>
      <c r="F173">
        <v>1</v>
      </c>
      <c r="G173">
        <v>0</v>
      </c>
      <c r="H173">
        <v>0</v>
      </c>
      <c r="I173">
        <v>46</v>
      </c>
      <c r="J173">
        <v>0</v>
      </c>
      <c r="K173">
        <v>0</v>
      </c>
      <c r="L173" s="52"/>
      <c r="M173" s="53" t="s">
        <v>596</v>
      </c>
      <c r="N173" s="54" t="s">
        <v>48</v>
      </c>
      <c r="O173" s="55" t="s">
        <v>214</v>
      </c>
      <c r="P173" s="56" t="s">
        <v>597</v>
      </c>
      <c r="Q173" s="57" t="s">
        <v>319</v>
      </c>
      <c r="R173" s="58">
        <v>18</v>
      </c>
      <c r="S173" s="59">
        <v>28.2</v>
      </c>
      <c r="T173" s="60" t="s">
        <v>10</v>
      </c>
      <c r="U173" s="58">
        <v>34.54</v>
      </c>
      <c r="V173" s="61">
        <v>621.72</v>
      </c>
      <c r="W173" s="62" t="s">
        <v>49</v>
      </c>
      <c r="X173" t="s">
        <v>49</v>
      </c>
      <c r="Y173" s="63">
        <v>621.72</v>
      </c>
      <c r="Z173" s="64">
        <v>0</v>
      </c>
      <c r="AH173" s="65"/>
      <c r="AJ173" s="66"/>
      <c r="AK173" s="67">
        <v>621.72</v>
      </c>
      <c r="AL173" s="68">
        <v>34.54</v>
      </c>
    </row>
    <row r="174" spans="1:38" ht="51">
      <c r="A174" t="s">
        <v>298</v>
      </c>
      <c r="B174">
        <v>2</v>
      </c>
      <c r="C174" t="s">
        <v>298</v>
      </c>
      <c r="D174">
        <v>0</v>
      </c>
      <c r="E174">
        <v>4</v>
      </c>
      <c r="F174">
        <v>1</v>
      </c>
      <c r="G174">
        <v>0</v>
      </c>
      <c r="H174">
        <v>0</v>
      </c>
      <c r="I174">
        <v>47</v>
      </c>
      <c r="J174">
        <v>0</v>
      </c>
      <c r="K174">
        <v>0</v>
      </c>
      <c r="L174" s="52"/>
      <c r="M174" s="53" t="s">
        <v>598</v>
      </c>
      <c r="N174" s="54" t="s">
        <v>48</v>
      </c>
      <c r="O174" s="55" t="s">
        <v>215</v>
      </c>
      <c r="P174" s="56" t="s">
        <v>599</v>
      </c>
      <c r="Q174" s="57" t="s">
        <v>319</v>
      </c>
      <c r="R174" s="58">
        <v>2</v>
      </c>
      <c r="S174" s="59">
        <v>15.12</v>
      </c>
      <c r="T174" s="60" t="s">
        <v>10</v>
      </c>
      <c r="U174" s="58">
        <v>18.52</v>
      </c>
      <c r="V174" s="61">
        <v>37.04</v>
      </c>
      <c r="W174" s="62" t="s">
        <v>49</v>
      </c>
      <c r="X174" t="s">
        <v>49</v>
      </c>
      <c r="Y174" s="63">
        <v>37.04</v>
      </c>
      <c r="Z174" s="64">
        <v>0</v>
      </c>
      <c r="AH174" s="65"/>
      <c r="AJ174" s="66"/>
      <c r="AK174" s="67">
        <v>37.04</v>
      </c>
      <c r="AL174" s="68">
        <v>18.52</v>
      </c>
    </row>
    <row r="175" spans="1:38" ht="51">
      <c r="A175" t="s">
        <v>298</v>
      </c>
      <c r="B175">
        <v>2</v>
      </c>
      <c r="C175" t="s">
        <v>298</v>
      </c>
      <c r="D175">
        <v>0</v>
      </c>
      <c r="E175">
        <v>4</v>
      </c>
      <c r="F175">
        <v>1</v>
      </c>
      <c r="G175">
        <v>0</v>
      </c>
      <c r="H175">
        <v>0</v>
      </c>
      <c r="I175">
        <v>48</v>
      </c>
      <c r="J175">
        <v>0</v>
      </c>
      <c r="K175">
        <v>0</v>
      </c>
      <c r="L175" s="52"/>
      <c r="M175" s="53" t="s">
        <v>600</v>
      </c>
      <c r="N175" s="54" t="s">
        <v>48</v>
      </c>
      <c r="O175" s="55" t="s">
        <v>216</v>
      </c>
      <c r="P175" s="56" t="s">
        <v>601</v>
      </c>
      <c r="Q175" s="57" t="s">
        <v>319</v>
      </c>
      <c r="R175" s="58">
        <v>4</v>
      </c>
      <c r="S175" s="59">
        <v>20.55</v>
      </c>
      <c r="T175" s="60" t="s">
        <v>10</v>
      </c>
      <c r="U175" s="58">
        <v>25.17</v>
      </c>
      <c r="V175" s="61">
        <v>100.68</v>
      </c>
      <c r="W175" s="62" t="s">
        <v>49</v>
      </c>
      <c r="X175" t="s">
        <v>49</v>
      </c>
      <c r="Y175" s="63">
        <v>100.68</v>
      </c>
      <c r="Z175" s="64">
        <v>0</v>
      </c>
      <c r="AH175" s="65"/>
      <c r="AJ175" s="66"/>
      <c r="AK175" s="67">
        <v>100.68</v>
      </c>
      <c r="AL175" s="68">
        <v>25.17</v>
      </c>
    </row>
    <row r="176" spans="1:38" ht="51">
      <c r="A176" t="s">
        <v>298</v>
      </c>
      <c r="B176">
        <v>2</v>
      </c>
      <c r="C176" t="s">
        <v>298</v>
      </c>
      <c r="D176">
        <v>0</v>
      </c>
      <c r="E176">
        <v>4</v>
      </c>
      <c r="F176">
        <v>1</v>
      </c>
      <c r="G176">
        <v>0</v>
      </c>
      <c r="H176">
        <v>0</v>
      </c>
      <c r="I176">
        <v>49</v>
      </c>
      <c r="J176">
        <v>0</v>
      </c>
      <c r="K176">
        <v>0</v>
      </c>
      <c r="L176" s="52"/>
      <c r="M176" s="53" t="s">
        <v>602</v>
      </c>
      <c r="N176" s="54" t="s">
        <v>48</v>
      </c>
      <c r="O176" s="55" t="s">
        <v>217</v>
      </c>
      <c r="P176" s="56" t="s">
        <v>603</v>
      </c>
      <c r="Q176" s="57" t="s">
        <v>319</v>
      </c>
      <c r="R176" s="58">
        <v>2</v>
      </c>
      <c r="S176" s="59">
        <v>27.83</v>
      </c>
      <c r="T176" s="60" t="s">
        <v>10</v>
      </c>
      <c r="U176" s="58">
        <v>34.08</v>
      </c>
      <c r="V176" s="61">
        <v>68.16</v>
      </c>
      <c r="W176" s="62" t="s">
        <v>49</v>
      </c>
      <c r="X176" t="s">
        <v>49</v>
      </c>
      <c r="Y176" s="63">
        <v>68.16</v>
      </c>
      <c r="Z176" s="64">
        <v>0</v>
      </c>
      <c r="AH176" s="65"/>
      <c r="AJ176" s="66"/>
      <c r="AK176" s="67">
        <v>68.16</v>
      </c>
      <c r="AL176" s="68">
        <v>34.08</v>
      </c>
    </row>
    <row r="177" spans="1:38" ht="51">
      <c r="A177" t="s">
        <v>298</v>
      </c>
      <c r="B177">
        <v>2</v>
      </c>
      <c r="C177" t="s">
        <v>298</v>
      </c>
      <c r="D177">
        <v>0</v>
      </c>
      <c r="E177">
        <v>4</v>
      </c>
      <c r="F177">
        <v>1</v>
      </c>
      <c r="G177">
        <v>0</v>
      </c>
      <c r="H177">
        <v>0</v>
      </c>
      <c r="I177">
        <v>50</v>
      </c>
      <c r="J177">
        <v>0</v>
      </c>
      <c r="K177">
        <v>0</v>
      </c>
      <c r="L177" s="52"/>
      <c r="M177" s="53" t="s">
        <v>604</v>
      </c>
      <c r="N177" s="54" t="s">
        <v>48</v>
      </c>
      <c r="O177" s="55" t="s">
        <v>218</v>
      </c>
      <c r="P177" s="56" t="s">
        <v>605</v>
      </c>
      <c r="Q177" s="57" t="s">
        <v>319</v>
      </c>
      <c r="R177" s="58">
        <v>4</v>
      </c>
      <c r="S177" s="59">
        <v>4.92</v>
      </c>
      <c r="T177" s="60" t="s">
        <v>10</v>
      </c>
      <c r="U177" s="58">
        <v>6.03</v>
      </c>
      <c r="V177" s="61">
        <v>24.12</v>
      </c>
      <c r="W177" s="62" t="s">
        <v>49</v>
      </c>
      <c r="X177" t="s">
        <v>49</v>
      </c>
      <c r="Y177" s="63">
        <v>24.12</v>
      </c>
      <c r="Z177" s="64">
        <v>0</v>
      </c>
      <c r="AH177" s="65"/>
      <c r="AJ177" s="66"/>
      <c r="AK177" s="67">
        <v>24.12</v>
      </c>
      <c r="AL177" s="68">
        <v>6.03</v>
      </c>
    </row>
    <row r="178" spans="1:38" ht="38.25">
      <c r="A178" t="s">
        <v>298</v>
      </c>
      <c r="B178">
        <v>2</v>
      </c>
      <c r="C178" t="s">
        <v>298</v>
      </c>
      <c r="D178">
        <v>0</v>
      </c>
      <c r="E178">
        <v>4</v>
      </c>
      <c r="F178">
        <v>1</v>
      </c>
      <c r="G178">
        <v>0</v>
      </c>
      <c r="H178">
        <v>0</v>
      </c>
      <c r="I178">
        <v>51</v>
      </c>
      <c r="J178">
        <v>0</v>
      </c>
      <c r="K178">
        <v>0</v>
      </c>
      <c r="L178" s="52"/>
      <c r="M178" s="53" t="s">
        <v>606</v>
      </c>
      <c r="N178" s="54" t="s">
        <v>48</v>
      </c>
      <c r="O178" s="55" t="s">
        <v>219</v>
      </c>
      <c r="P178" s="56" t="s">
        <v>607</v>
      </c>
      <c r="Q178" s="57" t="s">
        <v>319</v>
      </c>
      <c r="R178" s="58">
        <v>6</v>
      </c>
      <c r="S178" s="59">
        <v>10.01</v>
      </c>
      <c r="T178" s="60" t="s">
        <v>10</v>
      </c>
      <c r="U178" s="58">
        <v>12.26</v>
      </c>
      <c r="V178" s="61">
        <v>73.56</v>
      </c>
      <c r="W178" s="62" t="s">
        <v>49</v>
      </c>
      <c r="X178" t="s">
        <v>49</v>
      </c>
      <c r="Y178" s="63">
        <v>73.56</v>
      </c>
      <c r="Z178" s="64">
        <v>0</v>
      </c>
      <c r="AH178" s="65"/>
      <c r="AJ178" s="66"/>
      <c r="AK178" s="67">
        <v>73.56</v>
      </c>
      <c r="AL178" s="68">
        <v>12.26</v>
      </c>
    </row>
    <row r="179" spans="1:38" ht="38.25">
      <c r="A179" t="s">
        <v>298</v>
      </c>
      <c r="B179">
        <v>2</v>
      </c>
      <c r="C179" t="s">
        <v>298</v>
      </c>
      <c r="D179">
        <v>0</v>
      </c>
      <c r="E179">
        <v>4</v>
      </c>
      <c r="F179">
        <v>1</v>
      </c>
      <c r="G179">
        <v>0</v>
      </c>
      <c r="H179">
        <v>0</v>
      </c>
      <c r="I179">
        <v>52</v>
      </c>
      <c r="J179">
        <v>0</v>
      </c>
      <c r="K179">
        <v>0</v>
      </c>
      <c r="L179" s="52"/>
      <c r="M179" s="53" t="s">
        <v>608</v>
      </c>
      <c r="N179" s="54" t="s">
        <v>48</v>
      </c>
      <c r="O179" s="55" t="s">
        <v>220</v>
      </c>
      <c r="P179" s="56" t="s">
        <v>609</v>
      </c>
      <c r="Q179" s="57" t="s">
        <v>319</v>
      </c>
      <c r="R179" s="58">
        <v>2</v>
      </c>
      <c r="S179" s="59">
        <v>6.38</v>
      </c>
      <c r="T179" s="60" t="s">
        <v>10</v>
      </c>
      <c r="U179" s="58">
        <v>7.81</v>
      </c>
      <c r="V179" s="61">
        <v>15.62</v>
      </c>
      <c r="W179" s="62" t="s">
        <v>49</v>
      </c>
      <c r="X179" t="s">
        <v>49</v>
      </c>
      <c r="Y179" s="63">
        <v>15.62</v>
      </c>
      <c r="Z179" s="64">
        <v>0</v>
      </c>
      <c r="AH179" s="65"/>
      <c r="AJ179" s="66"/>
      <c r="AK179" s="67">
        <v>15.62</v>
      </c>
      <c r="AL179" s="68">
        <v>7.81</v>
      </c>
    </row>
    <row r="180" spans="1:38" ht="38.25">
      <c r="A180" t="s">
        <v>298</v>
      </c>
      <c r="B180">
        <v>2</v>
      </c>
      <c r="C180" t="s">
        <v>298</v>
      </c>
      <c r="D180">
        <v>0</v>
      </c>
      <c r="E180">
        <v>4</v>
      </c>
      <c r="F180">
        <v>1</v>
      </c>
      <c r="G180">
        <v>0</v>
      </c>
      <c r="H180">
        <v>0</v>
      </c>
      <c r="I180">
        <v>53</v>
      </c>
      <c r="J180">
        <v>0</v>
      </c>
      <c r="K180">
        <v>0</v>
      </c>
      <c r="L180" s="52"/>
      <c r="M180" s="53" t="s">
        <v>610</v>
      </c>
      <c r="N180" s="54" t="s">
        <v>48</v>
      </c>
      <c r="O180" s="55" t="s">
        <v>221</v>
      </c>
      <c r="P180" s="56" t="s">
        <v>611</v>
      </c>
      <c r="Q180" s="57" t="s">
        <v>319</v>
      </c>
      <c r="R180" s="58">
        <v>9</v>
      </c>
      <c r="S180" s="59">
        <v>4.32</v>
      </c>
      <c r="T180" s="60" t="s">
        <v>10</v>
      </c>
      <c r="U180" s="58">
        <v>5.29</v>
      </c>
      <c r="V180" s="61">
        <v>47.61</v>
      </c>
      <c r="W180" s="62" t="s">
        <v>49</v>
      </c>
      <c r="X180" t="s">
        <v>49</v>
      </c>
      <c r="Y180" s="63">
        <v>47.61</v>
      </c>
      <c r="Z180" s="64">
        <v>0</v>
      </c>
      <c r="AH180" s="65"/>
      <c r="AJ180" s="66"/>
      <c r="AK180" s="67">
        <v>47.61</v>
      </c>
      <c r="AL180" s="68">
        <v>5.29</v>
      </c>
    </row>
    <row r="181" spans="1:38" ht="51">
      <c r="A181" t="s">
        <v>298</v>
      </c>
      <c r="B181">
        <v>2</v>
      </c>
      <c r="C181" t="s">
        <v>298</v>
      </c>
      <c r="D181">
        <v>0</v>
      </c>
      <c r="E181">
        <v>4</v>
      </c>
      <c r="F181">
        <v>1</v>
      </c>
      <c r="G181">
        <v>0</v>
      </c>
      <c r="H181">
        <v>0</v>
      </c>
      <c r="I181">
        <v>54</v>
      </c>
      <c r="J181">
        <v>0</v>
      </c>
      <c r="K181">
        <v>0</v>
      </c>
      <c r="L181" s="52"/>
      <c r="M181" s="53" t="s">
        <v>612</v>
      </c>
      <c r="N181" s="54" t="s">
        <v>48</v>
      </c>
      <c r="O181" s="55" t="s">
        <v>222</v>
      </c>
      <c r="P181" s="56" t="s">
        <v>613</v>
      </c>
      <c r="Q181" s="57" t="s">
        <v>319</v>
      </c>
      <c r="R181" s="58">
        <v>10</v>
      </c>
      <c r="S181" s="59">
        <v>11.04</v>
      </c>
      <c r="T181" s="60" t="s">
        <v>10</v>
      </c>
      <c r="U181" s="58">
        <v>13.52</v>
      </c>
      <c r="V181" s="61">
        <v>135.19999999999999</v>
      </c>
      <c r="W181" s="62" t="s">
        <v>49</v>
      </c>
      <c r="X181" t="s">
        <v>49</v>
      </c>
      <c r="Y181" s="63">
        <v>135.19999999999999</v>
      </c>
      <c r="Z181" s="64">
        <v>0</v>
      </c>
      <c r="AH181" s="65"/>
      <c r="AJ181" s="66"/>
      <c r="AK181" s="67">
        <v>135.19999999999999</v>
      </c>
      <c r="AL181" s="68">
        <v>13.52</v>
      </c>
    </row>
    <row r="182" spans="1:38" ht="25.5">
      <c r="A182" t="s">
        <v>298</v>
      </c>
      <c r="B182">
        <v>2</v>
      </c>
      <c r="C182" t="s">
        <v>298</v>
      </c>
      <c r="D182">
        <v>0</v>
      </c>
      <c r="E182">
        <v>4</v>
      </c>
      <c r="F182">
        <v>1</v>
      </c>
      <c r="G182">
        <v>0</v>
      </c>
      <c r="H182">
        <v>0</v>
      </c>
      <c r="I182">
        <v>55</v>
      </c>
      <c r="J182">
        <v>0</v>
      </c>
      <c r="K182">
        <v>0</v>
      </c>
      <c r="L182" s="52"/>
      <c r="M182" s="53" t="s">
        <v>614</v>
      </c>
      <c r="N182" s="54" t="s">
        <v>48</v>
      </c>
      <c r="O182" s="55" t="s">
        <v>223</v>
      </c>
      <c r="P182" s="56" t="s">
        <v>615</v>
      </c>
      <c r="Q182" s="57" t="s">
        <v>319</v>
      </c>
      <c r="R182" s="58">
        <v>2</v>
      </c>
      <c r="S182" s="59">
        <v>18.05</v>
      </c>
      <c r="T182" s="60" t="s">
        <v>10</v>
      </c>
      <c r="U182" s="58">
        <v>22.11</v>
      </c>
      <c r="V182" s="61">
        <v>44.22</v>
      </c>
      <c r="W182" s="62" t="s">
        <v>49</v>
      </c>
      <c r="X182" t="s">
        <v>49</v>
      </c>
      <c r="Y182" s="63">
        <v>44.22</v>
      </c>
      <c r="Z182" s="64">
        <v>0</v>
      </c>
      <c r="AH182" s="65"/>
      <c r="AJ182" s="66"/>
      <c r="AK182" s="67">
        <v>44.22</v>
      </c>
      <c r="AL182" s="68">
        <v>22.11</v>
      </c>
    </row>
    <row r="183" spans="1:38" ht="25.5">
      <c r="A183" t="s">
        <v>298</v>
      </c>
      <c r="B183">
        <v>2</v>
      </c>
      <c r="C183" t="s">
        <v>298</v>
      </c>
      <c r="D183">
        <v>0</v>
      </c>
      <c r="E183">
        <v>4</v>
      </c>
      <c r="F183">
        <v>1</v>
      </c>
      <c r="G183">
        <v>0</v>
      </c>
      <c r="H183">
        <v>0</v>
      </c>
      <c r="I183">
        <v>56</v>
      </c>
      <c r="J183">
        <v>0</v>
      </c>
      <c r="K183">
        <v>0</v>
      </c>
      <c r="L183" s="52"/>
      <c r="M183" s="53" t="s">
        <v>616</v>
      </c>
      <c r="N183" s="54" t="s">
        <v>58</v>
      </c>
      <c r="O183" s="55" t="s">
        <v>180</v>
      </c>
      <c r="P183" s="56" t="s">
        <v>532</v>
      </c>
      <c r="Q183" s="57" t="s">
        <v>307</v>
      </c>
      <c r="R183" s="58">
        <v>24.1</v>
      </c>
      <c r="S183" s="59">
        <v>16.43</v>
      </c>
      <c r="T183" s="60" t="s">
        <v>10</v>
      </c>
      <c r="U183" s="58">
        <v>20.12</v>
      </c>
      <c r="V183" s="61">
        <v>484.89</v>
      </c>
      <c r="W183" s="62" t="s">
        <v>49</v>
      </c>
      <c r="X183" t="s">
        <v>49</v>
      </c>
      <c r="Y183" s="63">
        <v>484.89</v>
      </c>
      <c r="Z183" s="64">
        <v>0</v>
      </c>
      <c r="AH183" s="65"/>
      <c r="AJ183" s="66"/>
      <c r="AK183" s="67">
        <v>484.89</v>
      </c>
      <c r="AL183" s="68">
        <v>20.12</v>
      </c>
    </row>
    <row r="184" spans="1:38" ht="25.5">
      <c r="A184" t="s">
        <v>298</v>
      </c>
      <c r="B184">
        <v>2</v>
      </c>
      <c r="C184" t="s">
        <v>298</v>
      </c>
      <c r="D184">
        <v>0</v>
      </c>
      <c r="E184">
        <v>4</v>
      </c>
      <c r="F184">
        <v>1</v>
      </c>
      <c r="G184">
        <v>0</v>
      </c>
      <c r="H184">
        <v>0</v>
      </c>
      <c r="I184">
        <v>57</v>
      </c>
      <c r="J184">
        <v>0</v>
      </c>
      <c r="K184">
        <v>0</v>
      </c>
      <c r="L184" s="52"/>
      <c r="M184" s="53" t="s">
        <v>617</v>
      </c>
      <c r="N184" s="54" t="s">
        <v>58</v>
      </c>
      <c r="O184" s="55" t="s">
        <v>224</v>
      </c>
      <c r="P184" s="56" t="s">
        <v>618</v>
      </c>
      <c r="Q184" s="57" t="s">
        <v>307</v>
      </c>
      <c r="R184" s="58">
        <v>10</v>
      </c>
      <c r="S184" s="59">
        <v>20.079999999999998</v>
      </c>
      <c r="T184" s="60" t="s">
        <v>10</v>
      </c>
      <c r="U184" s="58">
        <v>24.59</v>
      </c>
      <c r="V184" s="61">
        <v>245.9</v>
      </c>
      <c r="W184" s="62" t="s">
        <v>49</v>
      </c>
      <c r="X184" t="s">
        <v>49</v>
      </c>
      <c r="Y184" s="63">
        <v>245.9</v>
      </c>
      <c r="Z184" s="64">
        <v>0</v>
      </c>
      <c r="AH184" s="65"/>
      <c r="AJ184" s="66"/>
      <c r="AK184" s="67">
        <v>245.9</v>
      </c>
      <c r="AL184" s="68">
        <v>24.59</v>
      </c>
    </row>
    <row r="185" spans="1:38" ht="25.5">
      <c r="A185" t="s">
        <v>298</v>
      </c>
      <c r="B185">
        <v>2</v>
      </c>
      <c r="C185" t="s">
        <v>298</v>
      </c>
      <c r="D185">
        <v>0</v>
      </c>
      <c r="E185">
        <v>4</v>
      </c>
      <c r="F185">
        <v>1</v>
      </c>
      <c r="G185">
        <v>0</v>
      </c>
      <c r="H185">
        <v>0</v>
      </c>
      <c r="I185">
        <v>58</v>
      </c>
      <c r="J185">
        <v>0</v>
      </c>
      <c r="K185">
        <v>0</v>
      </c>
      <c r="L185" s="52"/>
      <c r="M185" s="53" t="s">
        <v>619</v>
      </c>
      <c r="N185" s="54" t="s">
        <v>58</v>
      </c>
      <c r="O185" s="55" t="s">
        <v>225</v>
      </c>
      <c r="P185" s="56" t="s">
        <v>620</v>
      </c>
      <c r="Q185" s="57" t="s">
        <v>307</v>
      </c>
      <c r="R185" s="58">
        <v>10</v>
      </c>
      <c r="S185" s="59">
        <v>23.51</v>
      </c>
      <c r="T185" s="60" t="s">
        <v>10</v>
      </c>
      <c r="U185" s="58">
        <v>28.79</v>
      </c>
      <c r="V185" s="61">
        <v>287.89999999999998</v>
      </c>
      <c r="W185" s="62" t="s">
        <v>49</v>
      </c>
      <c r="X185" t="s">
        <v>49</v>
      </c>
      <c r="Y185" s="63">
        <v>287.89999999999998</v>
      </c>
      <c r="Z185" s="64">
        <v>0</v>
      </c>
      <c r="AH185" s="65"/>
      <c r="AJ185" s="66"/>
      <c r="AK185" s="67">
        <v>287.89999999999998</v>
      </c>
      <c r="AL185" s="68">
        <v>28.79</v>
      </c>
    </row>
    <row r="186" spans="1:38" ht="38.25">
      <c r="A186" t="s">
        <v>298</v>
      </c>
      <c r="B186">
        <v>2</v>
      </c>
      <c r="C186" t="s">
        <v>298</v>
      </c>
      <c r="D186">
        <v>0</v>
      </c>
      <c r="E186">
        <v>4</v>
      </c>
      <c r="F186">
        <v>1</v>
      </c>
      <c r="G186">
        <v>0</v>
      </c>
      <c r="H186">
        <v>0</v>
      </c>
      <c r="I186">
        <v>59</v>
      </c>
      <c r="J186">
        <v>0</v>
      </c>
      <c r="K186">
        <v>0</v>
      </c>
      <c r="L186" s="52"/>
      <c r="M186" s="53" t="s">
        <v>621</v>
      </c>
      <c r="N186" s="54" t="s">
        <v>48</v>
      </c>
      <c r="O186" s="55" t="s">
        <v>226</v>
      </c>
      <c r="P186" s="56" t="s">
        <v>622</v>
      </c>
      <c r="Q186" s="57" t="s">
        <v>319</v>
      </c>
      <c r="R186" s="58">
        <v>4</v>
      </c>
      <c r="S186" s="59">
        <v>13.81</v>
      </c>
      <c r="T186" s="60" t="s">
        <v>10</v>
      </c>
      <c r="U186" s="58">
        <v>16.91</v>
      </c>
      <c r="V186" s="61">
        <v>67.64</v>
      </c>
      <c r="W186" s="62" t="s">
        <v>49</v>
      </c>
      <c r="X186" t="s">
        <v>49</v>
      </c>
      <c r="Y186" s="63">
        <v>67.64</v>
      </c>
      <c r="Z186" s="64">
        <v>0</v>
      </c>
      <c r="AH186" s="65"/>
      <c r="AJ186" s="66"/>
      <c r="AK186" s="67">
        <v>67.64</v>
      </c>
      <c r="AL186" s="68">
        <v>16.91</v>
      </c>
    </row>
    <row r="187" spans="1:38">
      <c r="A187" t="s">
        <v>298</v>
      </c>
      <c r="B187">
        <v>2</v>
      </c>
      <c r="C187" t="s">
        <v>298</v>
      </c>
      <c r="D187">
        <v>0</v>
      </c>
      <c r="E187">
        <v>4</v>
      </c>
      <c r="F187">
        <v>1</v>
      </c>
      <c r="G187">
        <v>0</v>
      </c>
      <c r="H187">
        <v>0</v>
      </c>
      <c r="I187">
        <v>60</v>
      </c>
      <c r="J187">
        <v>0</v>
      </c>
      <c r="K187">
        <v>0</v>
      </c>
      <c r="L187" s="52"/>
      <c r="M187" s="53" t="s">
        <v>623</v>
      </c>
      <c r="N187" s="54" t="s">
        <v>54</v>
      </c>
      <c r="O187" s="55" t="s">
        <v>227</v>
      </c>
      <c r="P187" s="56" t="s">
        <v>624</v>
      </c>
      <c r="Q187" s="57" t="s">
        <v>319</v>
      </c>
      <c r="R187" s="58">
        <v>2</v>
      </c>
      <c r="S187" s="59">
        <v>133.01</v>
      </c>
      <c r="T187" s="60" t="s">
        <v>10</v>
      </c>
      <c r="U187" s="58">
        <v>162.9</v>
      </c>
      <c r="V187" s="61">
        <v>325.8</v>
      </c>
      <c r="W187" s="62" t="s">
        <v>49</v>
      </c>
      <c r="X187" t="s">
        <v>49</v>
      </c>
      <c r="Y187" s="63">
        <v>325.8</v>
      </c>
      <c r="Z187" s="64">
        <v>0</v>
      </c>
      <c r="AH187" s="65"/>
      <c r="AJ187" s="66"/>
      <c r="AK187" s="67">
        <v>325.8</v>
      </c>
      <c r="AL187" s="68">
        <v>162.9</v>
      </c>
    </row>
    <row r="188" spans="1:38">
      <c r="A188" t="s">
        <v>298</v>
      </c>
      <c r="B188">
        <v>2</v>
      </c>
      <c r="C188" t="s">
        <v>298</v>
      </c>
      <c r="D188">
        <v>0</v>
      </c>
      <c r="E188">
        <v>4</v>
      </c>
      <c r="F188">
        <v>1</v>
      </c>
      <c r="G188">
        <v>0</v>
      </c>
      <c r="H188">
        <v>0</v>
      </c>
      <c r="I188">
        <v>61</v>
      </c>
      <c r="J188">
        <v>0</v>
      </c>
      <c r="K188">
        <v>0</v>
      </c>
      <c r="L188" s="52"/>
      <c r="M188" s="53" t="s">
        <v>625</v>
      </c>
      <c r="N188" s="54" t="s">
        <v>54</v>
      </c>
      <c r="O188" s="55" t="s">
        <v>228</v>
      </c>
      <c r="P188" s="56" t="s">
        <v>626</v>
      </c>
      <c r="Q188" s="57" t="s">
        <v>319</v>
      </c>
      <c r="R188" s="58">
        <v>2</v>
      </c>
      <c r="S188" s="59">
        <v>176.02</v>
      </c>
      <c r="T188" s="60" t="s">
        <v>10</v>
      </c>
      <c r="U188" s="58">
        <v>215.57</v>
      </c>
      <c r="V188" s="61">
        <v>431.14</v>
      </c>
      <c r="W188" s="62" t="s">
        <v>49</v>
      </c>
      <c r="X188" t="s">
        <v>49</v>
      </c>
      <c r="Y188" s="63">
        <v>431.14</v>
      </c>
      <c r="Z188" s="64">
        <v>0</v>
      </c>
      <c r="AH188" s="65"/>
      <c r="AJ188" s="66"/>
      <c r="AK188" s="67">
        <v>431.14</v>
      </c>
      <c r="AL188" s="68">
        <v>215.57</v>
      </c>
    </row>
    <row r="189" spans="1:38" ht="25.5">
      <c r="A189" t="s">
        <v>298</v>
      </c>
      <c r="B189">
        <v>2</v>
      </c>
      <c r="C189" t="s">
        <v>298</v>
      </c>
      <c r="D189">
        <v>0</v>
      </c>
      <c r="E189">
        <v>4</v>
      </c>
      <c r="F189">
        <v>1</v>
      </c>
      <c r="G189">
        <v>0</v>
      </c>
      <c r="H189">
        <v>0</v>
      </c>
      <c r="I189">
        <v>62</v>
      </c>
      <c r="J189">
        <v>0</v>
      </c>
      <c r="K189">
        <v>0</v>
      </c>
      <c r="L189" s="52"/>
      <c r="M189" s="53" t="s">
        <v>627</v>
      </c>
      <c r="N189" s="54" t="s">
        <v>58</v>
      </c>
      <c r="O189" s="55" t="s">
        <v>229</v>
      </c>
      <c r="P189" s="56" t="s">
        <v>628</v>
      </c>
      <c r="Q189" s="57" t="s">
        <v>269</v>
      </c>
      <c r="R189" s="58">
        <v>2</v>
      </c>
      <c r="S189" s="59">
        <v>220.14</v>
      </c>
      <c r="T189" s="60" t="s">
        <v>10</v>
      </c>
      <c r="U189" s="58">
        <v>269.61</v>
      </c>
      <c r="V189" s="61">
        <v>539.22</v>
      </c>
      <c r="W189" s="62" t="s">
        <v>49</v>
      </c>
      <c r="X189" t="s">
        <v>49</v>
      </c>
      <c r="Y189" s="63">
        <v>539.22</v>
      </c>
      <c r="Z189" s="64">
        <v>0</v>
      </c>
      <c r="AH189" s="65"/>
      <c r="AJ189" s="66"/>
      <c r="AK189" s="67">
        <v>539.22</v>
      </c>
      <c r="AL189" s="68">
        <v>269.61</v>
      </c>
    </row>
    <row r="190" spans="1:38" ht="25.5">
      <c r="A190" t="s">
        <v>298</v>
      </c>
      <c r="B190">
        <v>2</v>
      </c>
      <c r="C190" t="s">
        <v>298</v>
      </c>
      <c r="D190">
        <v>0</v>
      </c>
      <c r="E190">
        <v>4</v>
      </c>
      <c r="F190">
        <v>1</v>
      </c>
      <c r="G190">
        <v>0</v>
      </c>
      <c r="H190">
        <v>0</v>
      </c>
      <c r="I190">
        <v>63</v>
      </c>
      <c r="J190">
        <v>0</v>
      </c>
      <c r="K190">
        <v>0</v>
      </c>
      <c r="L190" s="52"/>
      <c r="M190" s="53" t="s">
        <v>629</v>
      </c>
      <c r="N190" s="54" t="s">
        <v>58</v>
      </c>
      <c r="O190" s="55" t="s">
        <v>230</v>
      </c>
      <c r="P190" s="56" t="s">
        <v>630</v>
      </c>
      <c r="Q190" s="57" t="s">
        <v>81</v>
      </c>
      <c r="R190" s="58">
        <v>25</v>
      </c>
      <c r="S190" s="59">
        <v>546.69000000000005</v>
      </c>
      <c r="T190" s="60" t="s">
        <v>10</v>
      </c>
      <c r="U190" s="58">
        <v>669.53</v>
      </c>
      <c r="V190" s="61">
        <v>16738.25</v>
      </c>
      <c r="W190" s="62" t="s">
        <v>49</v>
      </c>
      <c r="X190" t="s">
        <v>49</v>
      </c>
      <c r="Y190" s="63">
        <v>16738.25</v>
      </c>
      <c r="Z190" s="64">
        <v>0</v>
      </c>
      <c r="AH190" s="65"/>
      <c r="AJ190" s="66"/>
      <c r="AK190" s="67">
        <v>16738.25</v>
      </c>
      <c r="AL190" s="68">
        <v>669.53</v>
      </c>
    </row>
    <row r="191" spans="1:38">
      <c r="A191" t="s">
        <v>298</v>
      </c>
      <c r="B191">
        <v>2</v>
      </c>
      <c r="C191" t="s">
        <v>298</v>
      </c>
      <c r="D191">
        <v>0</v>
      </c>
      <c r="E191">
        <v>4</v>
      </c>
      <c r="F191">
        <v>1</v>
      </c>
      <c r="G191">
        <v>0</v>
      </c>
      <c r="H191">
        <v>0</v>
      </c>
      <c r="I191">
        <v>64</v>
      </c>
      <c r="J191">
        <v>0</v>
      </c>
      <c r="K191">
        <v>0</v>
      </c>
      <c r="L191" s="52"/>
      <c r="M191" s="53" t="s">
        <v>631</v>
      </c>
      <c r="N191" s="54" t="s">
        <v>54</v>
      </c>
      <c r="O191" s="55" t="s">
        <v>231</v>
      </c>
      <c r="P191" s="56" t="s">
        <v>632</v>
      </c>
      <c r="Q191" s="57" t="s">
        <v>307</v>
      </c>
      <c r="R191" s="58">
        <v>10</v>
      </c>
      <c r="S191" s="59">
        <v>74.260000000000005</v>
      </c>
      <c r="T191" s="60" t="s">
        <v>10</v>
      </c>
      <c r="U191" s="58">
        <v>90.95</v>
      </c>
      <c r="V191" s="61">
        <v>909.5</v>
      </c>
      <c r="W191" s="62" t="s">
        <v>49</v>
      </c>
      <c r="X191" t="s">
        <v>49</v>
      </c>
      <c r="Y191" s="63">
        <v>909.5</v>
      </c>
      <c r="Z191" s="64">
        <v>0</v>
      </c>
      <c r="AH191" s="65"/>
      <c r="AJ191" s="66"/>
      <c r="AK191" s="67">
        <v>909.5</v>
      </c>
      <c r="AL191" s="68">
        <v>90.95</v>
      </c>
    </row>
    <row r="192" spans="1:38" ht="25.5">
      <c r="A192" t="s">
        <v>298</v>
      </c>
      <c r="B192">
        <v>2</v>
      </c>
      <c r="C192" t="s">
        <v>298</v>
      </c>
      <c r="D192">
        <v>0</v>
      </c>
      <c r="E192">
        <v>4</v>
      </c>
      <c r="F192">
        <v>1</v>
      </c>
      <c r="G192">
        <v>0</v>
      </c>
      <c r="H192">
        <v>0</v>
      </c>
      <c r="I192">
        <v>65</v>
      </c>
      <c r="J192">
        <v>0</v>
      </c>
      <c r="K192">
        <v>0</v>
      </c>
      <c r="L192" s="52"/>
      <c r="M192" s="53" t="s">
        <v>633</v>
      </c>
      <c r="N192" s="54" t="s">
        <v>48</v>
      </c>
      <c r="O192" s="55" t="s">
        <v>232</v>
      </c>
      <c r="P192" s="56" t="s">
        <v>634</v>
      </c>
      <c r="Q192" s="57" t="s">
        <v>319</v>
      </c>
      <c r="R192" s="58">
        <v>6</v>
      </c>
      <c r="S192" s="59">
        <v>55.28</v>
      </c>
      <c r="T192" s="60" t="s">
        <v>10</v>
      </c>
      <c r="U192" s="58">
        <v>67.7</v>
      </c>
      <c r="V192" s="61">
        <v>406.2</v>
      </c>
      <c r="W192" s="62" t="s">
        <v>49</v>
      </c>
      <c r="X192" t="s">
        <v>49</v>
      </c>
      <c r="Y192" s="63">
        <v>406.2</v>
      </c>
      <c r="Z192" s="64">
        <v>0</v>
      </c>
      <c r="AH192" s="65"/>
      <c r="AJ192" s="66"/>
      <c r="AK192" s="67">
        <v>406.2</v>
      </c>
      <c r="AL192" s="68">
        <v>67.7</v>
      </c>
    </row>
    <row r="193" spans="1:38" ht="25.5">
      <c r="A193" t="s">
        <v>298</v>
      </c>
      <c r="B193">
        <v>2</v>
      </c>
      <c r="C193" t="s">
        <v>298</v>
      </c>
      <c r="D193">
        <v>0</v>
      </c>
      <c r="E193">
        <v>4</v>
      </c>
      <c r="F193">
        <v>1</v>
      </c>
      <c r="G193">
        <v>0</v>
      </c>
      <c r="H193">
        <v>0</v>
      </c>
      <c r="I193">
        <v>66</v>
      </c>
      <c r="J193">
        <v>0</v>
      </c>
      <c r="K193">
        <v>0</v>
      </c>
      <c r="L193" s="52"/>
      <c r="M193" s="53" t="s">
        <v>635</v>
      </c>
      <c r="N193" s="54" t="s">
        <v>58</v>
      </c>
      <c r="O193" s="55" t="s">
        <v>233</v>
      </c>
      <c r="P193" s="56" t="s">
        <v>636</v>
      </c>
      <c r="Q193" s="57" t="s">
        <v>269</v>
      </c>
      <c r="R193" s="58">
        <v>12</v>
      </c>
      <c r="S193" s="59">
        <v>38.26</v>
      </c>
      <c r="T193" s="60" t="s">
        <v>10</v>
      </c>
      <c r="U193" s="58">
        <v>46.86</v>
      </c>
      <c r="V193" s="61">
        <v>562.32000000000005</v>
      </c>
      <c r="W193" s="62" t="s">
        <v>49</v>
      </c>
      <c r="X193" t="s">
        <v>49</v>
      </c>
      <c r="Y193" s="63">
        <v>562.32000000000005</v>
      </c>
      <c r="Z193" s="64">
        <v>0</v>
      </c>
      <c r="AH193" s="65"/>
      <c r="AJ193" s="66"/>
      <c r="AK193" s="67">
        <v>562.32000000000005</v>
      </c>
      <c r="AL193" s="68">
        <v>46.86</v>
      </c>
    </row>
    <row r="194" spans="1:38">
      <c r="A194">
        <v>1</v>
      </c>
      <c r="B194">
        <v>1</v>
      </c>
      <c r="C194">
        <v>1</v>
      </c>
      <c r="D194">
        <v>4</v>
      </c>
      <c r="E194">
        <v>5</v>
      </c>
      <c r="F194">
        <v>0</v>
      </c>
      <c r="G194">
        <v>0</v>
      </c>
      <c r="H194">
        <v>0</v>
      </c>
      <c r="I194">
        <v>0</v>
      </c>
      <c r="J194">
        <v>54</v>
      </c>
      <c r="K194">
        <v>4</v>
      </c>
      <c r="L194" s="52"/>
      <c r="M194" s="53" t="s">
        <v>637</v>
      </c>
      <c r="N194" s="54" t="s">
        <v>48</v>
      </c>
      <c r="O194" s="55"/>
      <c r="P194" s="80" t="s">
        <v>234</v>
      </c>
      <c r="Q194" s="57" t="s">
        <v>52</v>
      </c>
      <c r="R194" s="58">
        <v>0</v>
      </c>
      <c r="S194" s="59">
        <v>0</v>
      </c>
      <c r="T194" s="60" t="s">
        <v>10</v>
      </c>
      <c r="U194" s="58">
        <v>0</v>
      </c>
      <c r="V194" s="61">
        <f>SUM(V195)</f>
        <v>5928.8</v>
      </c>
      <c r="W194" s="62" t="s">
        <v>49</v>
      </c>
      <c r="X194" t="s">
        <v>299</v>
      </c>
      <c r="Y194" s="63">
        <v>5928.8</v>
      </c>
      <c r="Z194" s="64">
        <v>0</v>
      </c>
      <c r="AH194" s="65"/>
      <c r="AJ194" s="66"/>
      <c r="AK194" s="67">
        <v>5928.8</v>
      </c>
      <c r="AL194" s="68">
        <v>0</v>
      </c>
    </row>
    <row r="195" spans="1:38">
      <c r="A195">
        <v>2</v>
      </c>
      <c r="B195">
        <v>2</v>
      </c>
      <c r="C195">
        <v>2</v>
      </c>
      <c r="D195">
        <v>3</v>
      </c>
      <c r="E195">
        <v>5</v>
      </c>
      <c r="F195">
        <v>1</v>
      </c>
      <c r="G195">
        <v>0</v>
      </c>
      <c r="H195">
        <v>0</v>
      </c>
      <c r="I195">
        <v>0</v>
      </c>
      <c r="J195">
        <v>3</v>
      </c>
      <c r="K195">
        <v>28</v>
      </c>
      <c r="L195" s="52"/>
      <c r="M195" s="53" t="s">
        <v>638</v>
      </c>
      <c r="N195" s="54" t="s">
        <v>48</v>
      </c>
      <c r="O195" s="55"/>
      <c r="P195" s="80" t="s">
        <v>235</v>
      </c>
      <c r="Q195" s="57" t="s">
        <v>52</v>
      </c>
      <c r="R195" s="58">
        <v>0</v>
      </c>
      <c r="S195" s="59">
        <v>0</v>
      </c>
      <c r="T195" s="60" t="s">
        <v>10</v>
      </c>
      <c r="U195" s="58">
        <v>0</v>
      </c>
      <c r="V195" s="61">
        <f>SUM(V196:V197)</f>
        <v>5928.8</v>
      </c>
      <c r="W195" s="62" t="s">
        <v>49</v>
      </c>
      <c r="X195" t="s">
        <v>299</v>
      </c>
      <c r="Y195" s="63">
        <v>5928.8</v>
      </c>
      <c r="Z195" s="64">
        <v>0</v>
      </c>
      <c r="AH195" s="65"/>
      <c r="AJ195" s="66"/>
      <c r="AK195" s="67">
        <v>5928.8</v>
      </c>
      <c r="AL195" s="68">
        <v>0</v>
      </c>
    </row>
    <row r="196" spans="1:38" ht="38.25">
      <c r="A196" t="s">
        <v>298</v>
      </c>
      <c r="B196">
        <v>2</v>
      </c>
      <c r="C196" t="s">
        <v>298</v>
      </c>
      <c r="D196">
        <v>0</v>
      </c>
      <c r="E196">
        <v>5</v>
      </c>
      <c r="F196">
        <v>1</v>
      </c>
      <c r="G196">
        <v>0</v>
      </c>
      <c r="H196">
        <v>0</v>
      </c>
      <c r="I196">
        <v>1</v>
      </c>
      <c r="J196">
        <v>0</v>
      </c>
      <c r="K196">
        <v>0</v>
      </c>
      <c r="L196" s="52"/>
      <c r="M196" s="53" t="s">
        <v>639</v>
      </c>
      <c r="N196" s="54" t="s">
        <v>58</v>
      </c>
      <c r="O196" s="55" t="s">
        <v>236</v>
      </c>
      <c r="P196" s="56" t="s">
        <v>640</v>
      </c>
      <c r="Q196" s="57" t="s">
        <v>269</v>
      </c>
      <c r="R196" s="58">
        <v>3</v>
      </c>
      <c r="S196" s="59">
        <v>94.8</v>
      </c>
      <c r="T196" s="60" t="s">
        <v>10</v>
      </c>
      <c r="U196" s="58">
        <v>116.1</v>
      </c>
      <c r="V196" s="61">
        <v>348.3</v>
      </c>
      <c r="W196" s="62" t="s">
        <v>49</v>
      </c>
      <c r="X196" t="s">
        <v>49</v>
      </c>
      <c r="Y196" s="63">
        <v>348.3</v>
      </c>
      <c r="Z196" s="64">
        <v>0</v>
      </c>
      <c r="AH196" s="65"/>
      <c r="AJ196" s="66"/>
      <c r="AK196" s="67">
        <v>348.3</v>
      </c>
      <c r="AL196" s="68">
        <v>116.1</v>
      </c>
    </row>
    <row r="197" spans="1:38" ht="25.5">
      <c r="A197" t="s">
        <v>298</v>
      </c>
      <c r="B197">
        <v>2</v>
      </c>
      <c r="C197" t="s">
        <v>298</v>
      </c>
      <c r="D197">
        <v>0</v>
      </c>
      <c r="E197">
        <v>5</v>
      </c>
      <c r="F197">
        <v>1</v>
      </c>
      <c r="G197">
        <v>0</v>
      </c>
      <c r="H197">
        <v>0</v>
      </c>
      <c r="I197">
        <v>2</v>
      </c>
      <c r="J197">
        <v>0</v>
      </c>
      <c r="K197">
        <v>0</v>
      </c>
      <c r="L197" s="52"/>
      <c r="M197" s="53" t="s">
        <v>641</v>
      </c>
      <c r="N197" s="54" t="s">
        <v>58</v>
      </c>
      <c r="O197" s="55" t="s">
        <v>237</v>
      </c>
      <c r="P197" s="56" t="s">
        <v>642</v>
      </c>
      <c r="Q197" s="57" t="s">
        <v>307</v>
      </c>
      <c r="R197" s="58">
        <v>50</v>
      </c>
      <c r="S197" s="59">
        <v>91.13</v>
      </c>
      <c r="T197" s="60" t="s">
        <v>10</v>
      </c>
      <c r="U197" s="58">
        <v>111.61</v>
      </c>
      <c r="V197" s="61">
        <v>5580.5</v>
      </c>
      <c r="W197" s="62" t="s">
        <v>49</v>
      </c>
      <c r="X197" t="s">
        <v>49</v>
      </c>
      <c r="Y197" s="63">
        <v>5580.5</v>
      </c>
      <c r="Z197" s="64">
        <v>0</v>
      </c>
      <c r="AH197" s="65"/>
      <c r="AJ197" s="66"/>
      <c r="AK197" s="67">
        <v>5580.5</v>
      </c>
      <c r="AL197" s="68">
        <v>111.61</v>
      </c>
    </row>
    <row r="198" spans="1:38">
      <c r="A198">
        <v>1</v>
      </c>
      <c r="B198">
        <v>1</v>
      </c>
      <c r="C198">
        <v>1</v>
      </c>
      <c r="D198">
        <v>15</v>
      </c>
      <c r="E198">
        <v>6</v>
      </c>
      <c r="F198">
        <v>0</v>
      </c>
      <c r="G198">
        <v>0</v>
      </c>
      <c r="H198">
        <v>0</v>
      </c>
      <c r="I198">
        <v>0</v>
      </c>
      <c r="J198">
        <v>50</v>
      </c>
      <c r="K198">
        <v>15</v>
      </c>
      <c r="L198" s="52"/>
      <c r="M198" s="53" t="s">
        <v>643</v>
      </c>
      <c r="N198" s="54" t="s">
        <v>48</v>
      </c>
      <c r="O198" s="55"/>
      <c r="P198" s="80" t="s">
        <v>238</v>
      </c>
      <c r="Q198" s="57" t="s">
        <v>52</v>
      </c>
      <c r="R198" s="58">
        <v>0</v>
      </c>
      <c r="S198" s="59">
        <v>0</v>
      </c>
      <c r="T198" s="60" t="s">
        <v>10</v>
      </c>
      <c r="U198" s="58">
        <v>0</v>
      </c>
      <c r="V198" s="61">
        <f>SUM(V199)</f>
        <v>98689.890000000014</v>
      </c>
      <c r="W198" s="62" t="s">
        <v>49</v>
      </c>
      <c r="X198" t="s">
        <v>299</v>
      </c>
      <c r="Y198" s="63">
        <v>98689.890000000014</v>
      </c>
      <c r="Z198" s="64">
        <v>0</v>
      </c>
      <c r="AH198" s="65"/>
      <c r="AJ198" s="66"/>
      <c r="AK198" s="67">
        <v>98689.89</v>
      </c>
      <c r="AL198" s="68">
        <v>0</v>
      </c>
    </row>
    <row r="199" spans="1:38">
      <c r="A199">
        <v>2</v>
      </c>
      <c r="B199">
        <v>2</v>
      </c>
      <c r="C199">
        <v>2</v>
      </c>
      <c r="D199">
        <v>14</v>
      </c>
      <c r="E199">
        <v>6</v>
      </c>
      <c r="F199">
        <v>1</v>
      </c>
      <c r="G199">
        <v>0</v>
      </c>
      <c r="H199">
        <v>0</v>
      </c>
      <c r="I199">
        <v>0</v>
      </c>
      <c r="J199">
        <v>14</v>
      </c>
      <c r="K199">
        <v>24</v>
      </c>
      <c r="L199" s="52"/>
      <c r="M199" s="53" t="s">
        <v>644</v>
      </c>
      <c r="N199" s="54" t="s">
        <v>48</v>
      </c>
      <c r="O199" s="55"/>
      <c r="P199" s="80" t="s">
        <v>239</v>
      </c>
      <c r="Q199" s="57" t="s">
        <v>52</v>
      </c>
      <c r="R199" s="58">
        <v>0</v>
      </c>
      <c r="S199" s="59">
        <v>0</v>
      </c>
      <c r="T199" s="60" t="s">
        <v>10</v>
      </c>
      <c r="U199" s="58">
        <v>0</v>
      </c>
      <c r="V199" s="61">
        <f>SUM(V200:V212)</f>
        <v>98689.890000000014</v>
      </c>
      <c r="W199" s="62" t="s">
        <v>49</v>
      </c>
      <c r="X199" t="s">
        <v>299</v>
      </c>
      <c r="Y199" s="63">
        <v>98689.890000000014</v>
      </c>
      <c r="Z199" s="64">
        <v>0</v>
      </c>
      <c r="AH199" s="65"/>
      <c r="AJ199" s="66"/>
      <c r="AK199" s="67">
        <v>98689.89</v>
      </c>
      <c r="AL199" s="68">
        <v>0</v>
      </c>
    </row>
    <row r="200" spans="1:38" ht="25.5">
      <c r="A200" t="s">
        <v>298</v>
      </c>
      <c r="B200">
        <v>2</v>
      </c>
      <c r="C200" t="s">
        <v>298</v>
      </c>
      <c r="D200">
        <v>0</v>
      </c>
      <c r="E200">
        <v>6</v>
      </c>
      <c r="F200">
        <v>1</v>
      </c>
      <c r="G200">
        <v>0</v>
      </c>
      <c r="H200">
        <v>0</v>
      </c>
      <c r="I200">
        <v>1</v>
      </c>
      <c r="J200">
        <v>0</v>
      </c>
      <c r="K200">
        <v>0</v>
      </c>
      <c r="L200" s="52"/>
      <c r="M200" s="53" t="s">
        <v>645</v>
      </c>
      <c r="N200" s="54" t="s">
        <v>58</v>
      </c>
      <c r="O200" s="55" t="s">
        <v>240</v>
      </c>
      <c r="P200" s="56" t="s">
        <v>646</v>
      </c>
      <c r="Q200" s="57" t="s">
        <v>81</v>
      </c>
      <c r="R200" s="58">
        <v>7.5</v>
      </c>
      <c r="S200" s="59">
        <v>263.68</v>
      </c>
      <c r="T200" s="60" t="s">
        <v>10</v>
      </c>
      <c r="U200" s="58">
        <v>322.93</v>
      </c>
      <c r="V200" s="61">
        <v>2421.98</v>
      </c>
      <c r="W200" s="62" t="s">
        <v>49</v>
      </c>
      <c r="X200" t="s">
        <v>49</v>
      </c>
      <c r="Y200" s="63">
        <v>2421.98</v>
      </c>
      <c r="Z200" s="64">
        <v>0</v>
      </c>
      <c r="AH200" s="65"/>
      <c r="AJ200" s="66"/>
      <c r="AK200" s="67">
        <v>2421.98</v>
      </c>
      <c r="AL200" s="68">
        <v>322.93</v>
      </c>
    </row>
    <row r="201" spans="1:38" ht="25.5">
      <c r="A201" t="s">
        <v>298</v>
      </c>
      <c r="B201">
        <v>2</v>
      </c>
      <c r="C201" t="s">
        <v>298</v>
      </c>
      <c r="D201">
        <v>0</v>
      </c>
      <c r="E201">
        <v>6</v>
      </c>
      <c r="F201">
        <v>1</v>
      </c>
      <c r="G201">
        <v>0</v>
      </c>
      <c r="H201">
        <v>0</v>
      </c>
      <c r="I201">
        <v>2</v>
      </c>
      <c r="J201">
        <v>0</v>
      </c>
      <c r="K201">
        <v>0</v>
      </c>
      <c r="L201" s="52"/>
      <c r="M201" s="53" t="s">
        <v>647</v>
      </c>
      <c r="N201" s="54" t="s">
        <v>54</v>
      </c>
      <c r="O201" s="55" t="s">
        <v>241</v>
      </c>
      <c r="P201" s="56" t="s">
        <v>648</v>
      </c>
      <c r="Q201" s="57" t="s">
        <v>335</v>
      </c>
      <c r="R201" s="58">
        <v>22.48</v>
      </c>
      <c r="S201" s="59">
        <v>558.96</v>
      </c>
      <c r="T201" s="60" t="s">
        <v>10</v>
      </c>
      <c r="U201" s="58">
        <v>684.56</v>
      </c>
      <c r="V201" s="61">
        <v>15388.91</v>
      </c>
      <c r="W201" s="62" t="s">
        <v>49</v>
      </c>
      <c r="X201" t="s">
        <v>49</v>
      </c>
      <c r="Y201" s="63">
        <v>15388.91</v>
      </c>
      <c r="Z201" s="64">
        <v>0</v>
      </c>
      <c r="AH201" s="65"/>
      <c r="AJ201" s="66"/>
      <c r="AK201" s="67">
        <v>15388.91</v>
      </c>
      <c r="AL201" s="68">
        <v>684.56</v>
      </c>
    </row>
    <row r="202" spans="1:38">
      <c r="A202" t="s">
        <v>298</v>
      </c>
      <c r="B202">
        <v>2</v>
      </c>
      <c r="C202" t="s">
        <v>298</v>
      </c>
      <c r="D202">
        <v>0</v>
      </c>
      <c r="E202">
        <v>6</v>
      </c>
      <c r="F202">
        <v>1</v>
      </c>
      <c r="G202">
        <v>0</v>
      </c>
      <c r="H202">
        <v>0</v>
      </c>
      <c r="I202">
        <v>3</v>
      </c>
      <c r="J202">
        <v>0</v>
      </c>
      <c r="K202">
        <v>0</v>
      </c>
      <c r="L202" s="52"/>
      <c r="M202" s="53" t="s">
        <v>649</v>
      </c>
      <c r="N202" s="54" t="s">
        <v>54</v>
      </c>
      <c r="O202" s="55" t="s">
        <v>86</v>
      </c>
      <c r="P202" s="56" t="s">
        <v>358</v>
      </c>
      <c r="Q202" s="57" t="s">
        <v>359</v>
      </c>
      <c r="R202" s="58">
        <v>983.01</v>
      </c>
      <c r="S202" s="59">
        <v>8.58</v>
      </c>
      <c r="T202" s="60" t="s">
        <v>10</v>
      </c>
      <c r="U202" s="58">
        <v>10.51</v>
      </c>
      <c r="V202" s="61">
        <v>10331.44</v>
      </c>
      <c r="W202" s="62" t="s">
        <v>49</v>
      </c>
      <c r="X202" t="s">
        <v>49</v>
      </c>
      <c r="Y202" s="63">
        <v>10331.44</v>
      </c>
      <c r="Z202" s="64">
        <v>0</v>
      </c>
      <c r="AH202" s="65"/>
      <c r="AJ202" s="66"/>
      <c r="AK202" s="67">
        <v>10331.44</v>
      </c>
      <c r="AL202" s="68">
        <v>10.51</v>
      </c>
    </row>
    <row r="203" spans="1:38" ht="25.5">
      <c r="A203" t="s">
        <v>298</v>
      </c>
      <c r="B203">
        <v>2</v>
      </c>
      <c r="C203" t="s">
        <v>298</v>
      </c>
      <c r="D203">
        <v>0</v>
      </c>
      <c r="E203">
        <v>6</v>
      </c>
      <c r="F203">
        <v>1</v>
      </c>
      <c r="G203">
        <v>0</v>
      </c>
      <c r="H203">
        <v>0</v>
      </c>
      <c r="I203">
        <v>4</v>
      </c>
      <c r="J203">
        <v>0</v>
      </c>
      <c r="K203">
        <v>0</v>
      </c>
      <c r="L203" s="52"/>
      <c r="M203" s="53" t="s">
        <v>650</v>
      </c>
      <c r="N203" s="54" t="s">
        <v>48</v>
      </c>
      <c r="O203" s="55" t="s">
        <v>242</v>
      </c>
      <c r="P203" s="56" t="s">
        <v>651</v>
      </c>
      <c r="Q203" s="57" t="s">
        <v>81</v>
      </c>
      <c r="R203" s="58">
        <v>14.7</v>
      </c>
      <c r="S203" s="59">
        <v>12.52</v>
      </c>
      <c r="T203" s="60" t="s">
        <v>10</v>
      </c>
      <c r="U203" s="58">
        <v>15.33</v>
      </c>
      <c r="V203" s="61">
        <v>225.35</v>
      </c>
      <c r="W203" s="62" t="s">
        <v>49</v>
      </c>
      <c r="X203" t="s">
        <v>49</v>
      </c>
      <c r="Y203" s="63">
        <v>225.35</v>
      </c>
      <c r="Z203" s="64">
        <v>0</v>
      </c>
      <c r="AH203" s="65"/>
      <c r="AJ203" s="66"/>
      <c r="AK203" s="67">
        <v>225.35</v>
      </c>
      <c r="AL203" s="68">
        <v>15.33</v>
      </c>
    </row>
    <row r="204" spans="1:38" ht="25.5">
      <c r="A204" t="s">
        <v>298</v>
      </c>
      <c r="B204">
        <v>2</v>
      </c>
      <c r="C204" t="s">
        <v>298</v>
      </c>
      <c r="D204">
        <v>0</v>
      </c>
      <c r="E204">
        <v>6</v>
      </c>
      <c r="F204">
        <v>1</v>
      </c>
      <c r="G204">
        <v>0</v>
      </c>
      <c r="H204">
        <v>0</v>
      </c>
      <c r="I204">
        <v>5</v>
      </c>
      <c r="J204">
        <v>0</v>
      </c>
      <c r="K204">
        <v>0</v>
      </c>
      <c r="L204" s="52"/>
      <c r="M204" s="53" t="s">
        <v>652</v>
      </c>
      <c r="N204" s="54" t="s">
        <v>48</v>
      </c>
      <c r="O204" s="55" t="s">
        <v>88</v>
      </c>
      <c r="P204" s="56" t="s">
        <v>362</v>
      </c>
      <c r="Q204" s="57" t="s">
        <v>335</v>
      </c>
      <c r="R204" s="58">
        <v>8.8000000000000007</v>
      </c>
      <c r="S204" s="59">
        <v>91.22</v>
      </c>
      <c r="T204" s="60" t="s">
        <v>10</v>
      </c>
      <c r="U204" s="58">
        <v>111.72</v>
      </c>
      <c r="V204" s="61">
        <v>983.14</v>
      </c>
      <c r="W204" s="62" t="s">
        <v>49</v>
      </c>
      <c r="X204" t="s">
        <v>49</v>
      </c>
      <c r="Y204" s="63">
        <v>983.14</v>
      </c>
      <c r="Z204" s="64">
        <v>0</v>
      </c>
      <c r="AH204" s="65"/>
      <c r="AJ204" s="66"/>
      <c r="AK204" s="67">
        <v>983.14</v>
      </c>
      <c r="AL204" s="68">
        <v>111.72</v>
      </c>
    </row>
    <row r="205" spans="1:38" ht="25.5">
      <c r="A205" t="s">
        <v>298</v>
      </c>
      <c r="B205">
        <v>2</v>
      </c>
      <c r="C205" t="s">
        <v>298</v>
      </c>
      <c r="D205">
        <v>0</v>
      </c>
      <c r="E205">
        <v>6</v>
      </c>
      <c r="F205">
        <v>1</v>
      </c>
      <c r="G205">
        <v>0</v>
      </c>
      <c r="H205">
        <v>0</v>
      </c>
      <c r="I205">
        <v>6</v>
      </c>
      <c r="J205">
        <v>0</v>
      </c>
      <c r="K205">
        <v>0</v>
      </c>
      <c r="L205" s="52"/>
      <c r="M205" s="53" t="s">
        <v>653</v>
      </c>
      <c r="N205" s="54" t="s">
        <v>48</v>
      </c>
      <c r="O205" s="55" t="s">
        <v>243</v>
      </c>
      <c r="P205" s="56" t="s">
        <v>654</v>
      </c>
      <c r="Q205" s="57" t="s">
        <v>81</v>
      </c>
      <c r="R205" s="58">
        <v>14.7</v>
      </c>
      <c r="S205" s="59">
        <v>5.22</v>
      </c>
      <c r="T205" s="60" t="s">
        <v>10</v>
      </c>
      <c r="U205" s="58">
        <v>6.39</v>
      </c>
      <c r="V205" s="61">
        <v>93.93</v>
      </c>
      <c r="W205" s="62" t="s">
        <v>49</v>
      </c>
      <c r="X205" t="s">
        <v>49</v>
      </c>
      <c r="Y205" s="63">
        <v>93.93</v>
      </c>
      <c r="Z205" s="64">
        <v>0</v>
      </c>
      <c r="AH205" s="65"/>
      <c r="AJ205" s="66"/>
      <c r="AK205" s="67">
        <v>93.93</v>
      </c>
      <c r="AL205" s="68">
        <v>6.39</v>
      </c>
    </row>
    <row r="206" spans="1:38" ht="51">
      <c r="A206" t="s">
        <v>298</v>
      </c>
      <c r="B206">
        <v>2</v>
      </c>
      <c r="C206" t="s">
        <v>298</v>
      </c>
      <c r="D206">
        <v>0</v>
      </c>
      <c r="E206">
        <v>6</v>
      </c>
      <c r="F206">
        <v>1</v>
      </c>
      <c r="G206">
        <v>0</v>
      </c>
      <c r="H206">
        <v>0</v>
      </c>
      <c r="I206">
        <v>7</v>
      </c>
      <c r="J206">
        <v>0</v>
      </c>
      <c r="K206">
        <v>0</v>
      </c>
      <c r="L206" s="52"/>
      <c r="M206" s="53" t="s">
        <v>655</v>
      </c>
      <c r="N206" s="54" t="s">
        <v>48</v>
      </c>
      <c r="O206" s="55" t="s">
        <v>244</v>
      </c>
      <c r="P206" s="56" t="s">
        <v>656</v>
      </c>
      <c r="Q206" s="57" t="s">
        <v>81</v>
      </c>
      <c r="R206" s="58">
        <v>265</v>
      </c>
      <c r="S206" s="59">
        <v>78.19</v>
      </c>
      <c r="T206" s="60" t="s">
        <v>10</v>
      </c>
      <c r="U206" s="58">
        <v>95.76</v>
      </c>
      <c r="V206" s="61">
        <v>25376.400000000001</v>
      </c>
      <c r="W206" s="62" t="s">
        <v>49</v>
      </c>
      <c r="X206" t="s">
        <v>49</v>
      </c>
      <c r="Y206" s="63">
        <v>25376.400000000001</v>
      </c>
      <c r="Z206" s="64">
        <v>0</v>
      </c>
      <c r="AH206" s="65"/>
      <c r="AJ206" s="66"/>
      <c r="AK206" s="67">
        <v>25376.400000000001</v>
      </c>
      <c r="AL206" s="68">
        <v>95.76</v>
      </c>
    </row>
    <row r="207" spans="1:38" ht="38.25">
      <c r="A207" t="s">
        <v>298</v>
      </c>
      <c r="B207">
        <v>2</v>
      </c>
      <c r="C207" t="s">
        <v>298</v>
      </c>
      <c r="D207">
        <v>0</v>
      </c>
      <c r="E207">
        <v>6</v>
      </c>
      <c r="F207">
        <v>1</v>
      </c>
      <c r="G207">
        <v>0</v>
      </c>
      <c r="H207">
        <v>0</v>
      </c>
      <c r="I207">
        <v>8</v>
      </c>
      <c r="J207">
        <v>0</v>
      </c>
      <c r="K207">
        <v>0</v>
      </c>
      <c r="L207" s="52"/>
      <c r="M207" s="53" t="s">
        <v>657</v>
      </c>
      <c r="N207" s="54" t="s">
        <v>58</v>
      </c>
      <c r="O207" s="55" t="s">
        <v>245</v>
      </c>
      <c r="P207" s="56" t="s">
        <v>658</v>
      </c>
      <c r="Q207" s="57" t="s">
        <v>81</v>
      </c>
      <c r="R207" s="58">
        <v>530</v>
      </c>
      <c r="S207" s="59">
        <v>9.3699999999999992</v>
      </c>
      <c r="T207" s="60" t="s">
        <v>10</v>
      </c>
      <c r="U207" s="58">
        <v>11.48</v>
      </c>
      <c r="V207" s="61">
        <v>6084.4</v>
      </c>
      <c r="W207" s="62" t="s">
        <v>49</v>
      </c>
      <c r="X207" t="s">
        <v>49</v>
      </c>
      <c r="Y207" s="63">
        <v>6084.4</v>
      </c>
      <c r="Z207" s="64">
        <v>0</v>
      </c>
      <c r="AH207" s="65"/>
      <c r="AJ207" s="66"/>
      <c r="AK207" s="67">
        <v>6084.4</v>
      </c>
      <c r="AL207" s="68">
        <v>11.48</v>
      </c>
    </row>
    <row r="208" spans="1:38" ht="25.5">
      <c r="A208" t="s">
        <v>298</v>
      </c>
      <c r="B208">
        <v>2</v>
      </c>
      <c r="C208" t="s">
        <v>298</v>
      </c>
      <c r="D208">
        <v>0</v>
      </c>
      <c r="E208">
        <v>6</v>
      </c>
      <c r="F208">
        <v>1</v>
      </c>
      <c r="G208">
        <v>0</v>
      </c>
      <c r="H208">
        <v>0</v>
      </c>
      <c r="I208">
        <v>9</v>
      </c>
      <c r="J208">
        <v>0</v>
      </c>
      <c r="K208">
        <v>0</v>
      </c>
      <c r="L208" s="52"/>
      <c r="M208" s="53" t="s">
        <v>659</v>
      </c>
      <c r="N208" s="54" t="s">
        <v>48</v>
      </c>
      <c r="O208" s="55" t="s">
        <v>134</v>
      </c>
      <c r="P208" s="56" t="s">
        <v>446</v>
      </c>
      <c r="Q208" s="57" t="s">
        <v>81</v>
      </c>
      <c r="R208" s="58">
        <v>530</v>
      </c>
      <c r="S208" s="59">
        <v>10.26</v>
      </c>
      <c r="T208" s="60" t="s">
        <v>10</v>
      </c>
      <c r="U208" s="58">
        <v>12.57</v>
      </c>
      <c r="V208" s="61">
        <v>6662.1</v>
      </c>
      <c r="W208" s="62" t="s">
        <v>49</v>
      </c>
      <c r="X208" t="s">
        <v>49</v>
      </c>
      <c r="Y208" s="63">
        <v>6662.1</v>
      </c>
      <c r="Z208" s="64">
        <v>0</v>
      </c>
      <c r="AH208" s="65"/>
      <c r="AJ208" s="66"/>
      <c r="AK208" s="67">
        <v>6662.1</v>
      </c>
      <c r="AL208" s="68">
        <v>12.57</v>
      </c>
    </row>
    <row r="209" spans="1:38">
      <c r="A209" t="s">
        <v>298</v>
      </c>
      <c r="B209">
        <v>2</v>
      </c>
      <c r="C209" t="s">
        <v>298</v>
      </c>
      <c r="D209">
        <v>0</v>
      </c>
      <c r="E209">
        <v>6</v>
      </c>
      <c r="F209">
        <v>1</v>
      </c>
      <c r="G209">
        <v>0</v>
      </c>
      <c r="H209">
        <v>0</v>
      </c>
      <c r="I209">
        <v>10</v>
      </c>
      <c r="J209">
        <v>0</v>
      </c>
      <c r="K209">
        <v>0</v>
      </c>
      <c r="L209" s="52"/>
      <c r="M209" s="53" t="s">
        <v>660</v>
      </c>
      <c r="N209" s="54" t="s">
        <v>54</v>
      </c>
      <c r="O209" s="55" t="s">
        <v>246</v>
      </c>
      <c r="P209" s="56" t="s">
        <v>661</v>
      </c>
      <c r="Q209" s="57" t="s">
        <v>307</v>
      </c>
      <c r="R209" s="58">
        <v>106</v>
      </c>
      <c r="S209" s="59">
        <v>18.02</v>
      </c>
      <c r="T209" s="60" t="s">
        <v>10</v>
      </c>
      <c r="U209" s="58">
        <v>22.07</v>
      </c>
      <c r="V209" s="61">
        <v>2339.42</v>
      </c>
      <c r="W209" s="62" t="s">
        <v>49</v>
      </c>
      <c r="X209" t="s">
        <v>49</v>
      </c>
      <c r="Y209" s="63">
        <v>2339.42</v>
      </c>
      <c r="Z209" s="64">
        <v>0</v>
      </c>
      <c r="AH209" s="65"/>
      <c r="AJ209" s="66"/>
      <c r="AK209" s="67">
        <v>2339.42</v>
      </c>
      <c r="AL209" s="68">
        <v>22.07</v>
      </c>
    </row>
    <row r="210" spans="1:38" ht="38.25">
      <c r="A210" t="s">
        <v>298</v>
      </c>
      <c r="B210">
        <v>2</v>
      </c>
      <c r="C210" t="s">
        <v>298</v>
      </c>
      <c r="D210">
        <v>0</v>
      </c>
      <c r="E210">
        <v>6</v>
      </c>
      <c r="F210">
        <v>1</v>
      </c>
      <c r="G210">
        <v>0</v>
      </c>
      <c r="H210">
        <v>0</v>
      </c>
      <c r="I210">
        <v>11</v>
      </c>
      <c r="J210">
        <v>0</v>
      </c>
      <c r="K210">
        <v>0</v>
      </c>
      <c r="L210" s="52"/>
      <c r="M210" s="53" t="s">
        <v>662</v>
      </c>
      <c r="N210" s="54" t="s">
        <v>123</v>
      </c>
      <c r="O210" s="55" t="s">
        <v>124</v>
      </c>
      <c r="P210" s="56" t="s">
        <v>427</v>
      </c>
      <c r="Q210" s="57" t="s">
        <v>81</v>
      </c>
      <c r="R210" s="58">
        <v>71.849999999999994</v>
      </c>
      <c r="S210" s="59">
        <v>44.29</v>
      </c>
      <c r="T210" s="60" t="s">
        <v>10</v>
      </c>
      <c r="U210" s="58">
        <v>54.24</v>
      </c>
      <c r="V210" s="61">
        <v>3897.14</v>
      </c>
      <c r="W210" s="62" t="s">
        <v>49</v>
      </c>
      <c r="X210" t="s">
        <v>49</v>
      </c>
      <c r="Y210" s="63">
        <v>3897.14</v>
      </c>
      <c r="Z210" s="64">
        <v>0</v>
      </c>
      <c r="AH210" s="65"/>
      <c r="AJ210" s="66"/>
      <c r="AK210" s="67">
        <v>3897.14</v>
      </c>
      <c r="AL210" s="68">
        <v>54.24</v>
      </c>
    </row>
    <row r="211" spans="1:38" ht="51">
      <c r="A211" t="s">
        <v>298</v>
      </c>
      <c r="B211">
        <v>2</v>
      </c>
      <c r="C211" t="s">
        <v>298</v>
      </c>
      <c r="D211">
        <v>0</v>
      </c>
      <c r="E211">
        <v>6</v>
      </c>
      <c r="F211">
        <v>1</v>
      </c>
      <c r="G211">
        <v>0</v>
      </c>
      <c r="H211">
        <v>0</v>
      </c>
      <c r="I211">
        <v>12</v>
      </c>
      <c r="J211">
        <v>0</v>
      </c>
      <c r="K211">
        <v>0</v>
      </c>
      <c r="L211" s="52"/>
      <c r="M211" s="53" t="s">
        <v>663</v>
      </c>
      <c r="N211" s="54" t="s">
        <v>48</v>
      </c>
      <c r="O211" s="55" t="s">
        <v>96</v>
      </c>
      <c r="P211" s="56" t="s">
        <v>379</v>
      </c>
      <c r="Q211" s="57" t="s">
        <v>335</v>
      </c>
      <c r="R211" s="58">
        <v>10.78</v>
      </c>
      <c r="S211" s="59">
        <v>347.74</v>
      </c>
      <c r="T211" s="60" t="s">
        <v>10</v>
      </c>
      <c r="U211" s="58">
        <v>425.88</v>
      </c>
      <c r="V211" s="61">
        <v>4590.99</v>
      </c>
      <c r="W211" s="62" t="s">
        <v>49</v>
      </c>
      <c r="X211" t="s">
        <v>49</v>
      </c>
      <c r="Y211" s="63">
        <v>4590.99</v>
      </c>
      <c r="Z211" s="64">
        <v>0</v>
      </c>
      <c r="AH211" s="65"/>
      <c r="AJ211" s="66"/>
      <c r="AK211" s="67">
        <v>4590.99</v>
      </c>
      <c r="AL211" s="68">
        <v>425.88</v>
      </c>
    </row>
    <row r="212" spans="1:38" ht="25.5">
      <c r="A212" t="s">
        <v>298</v>
      </c>
      <c r="B212">
        <v>2</v>
      </c>
      <c r="C212" t="s">
        <v>298</v>
      </c>
      <c r="D212">
        <v>0</v>
      </c>
      <c r="E212">
        <v>6</v>
      </c>
      <c r="F212">
        <v>1</v>
      </c>
      <c r="G212">
        <v>0</v>
      </c>
      <c r="H212">
        <v>0</v>
      </c>
      <c r="I212">
        <v>13</v>
      </c>
      <c r="J212">
        <v>0</v>
      </c>
      <c r="K212">
        <v>0</v>
      </c>
      <c r="L212" s="52"/>
      <c r="M212" s="53" t="s">
        <v>664</v>
      </c>
      <c r="N212" s="54" t="s">
        <v>54</v>
      </c>
      <c r="O212" s="81" t="s">
        <v>247</v>
      </c>
      <c r="P212" s="56" t="s">
        <v>665</v>
      </c>
      <c r="Q212" s="57" t="s">
        <v>307</v>
      </c>
      <c r="R212" s="58">
        <v>107</v>
      </c>
      <c r="S212" s="59">
        <v>154.87</v>
      </c>
      <c r="T212" s="60" t="s">
        <v>10</v>
      </c>
      <c r="U212" s="58">
        <v>189.67</v>
      </c>
      <c r="V212" s="61">
        <v>20294.689999999999</v>
      </c>
      <c r="W212" s="62" t="s">
        <v>49</v>
      </c>
      <c r="X212" t="s">
        <v>49</v>
      </c>
      <c r="Y212" s="63">
        <v>20294.689999999999</v>
      </c>
      <c r="Z212" s="64">
        <v>0</v>
      </c>
      <c r="AH212" s="65"/>
      <c r="AJ212" s="66"/>
      <c r="AK212" s="67">
        <v>20294.689999999999</v>
      </c>
      <c r="AL212" s="68">
        <v>189.67</v>
      </c>
    </row>
    <row r="213" spans="1:38">
      <c r="A213">
        <v>1</v>
      </c>
      <c r="B213">
        <v>1</v>
      </c>
      <c r="C213">
        <v>1</v>
      </c>
      <c r="D213">
        <v>15</v>
      </c>
      <c r="E213">
        <v>7</v>
      </c>
      <c r="F213">
        <v>0</v>
      </c>
      <c r="G213">
        <v>0</v>
      </c>
      <c r="H213">
        <v>0</v>
      </c>
      <c r="I213">
        <v>0</v>
      </c>
      <c r="J213">
        <v>35</v>
      </c>
      <c r="K213">
        <v>15</v>
      </c>
      <c r="L213" s="52"/>
      <c r="M213" s="53" t="s">
        <v>666</v>
      </c>
      <c r="N213" s="54" t="s">
        <v>48</v>
      </c>
      <c r="O213" s="55"/>
      <c r="P213" s="80" t="s">
        <v>248</v>
      </c>
      <c r="Q213" s="57" t="s">
        <v>52</v>
      </c>
      <c r="R213" s="58">
        <v>0</v>
      </c>
      <c r="S213" s="59">
        <v>0</v>
      </c>
      <c r="T213" s="60" t="s">
        <v>10</v>
      </c>
      <c r="U213" s="58">
        <v>0</v>
      </c>
      <c r="V213" s="61">
        <f>V214+V223</f>
        <v>43092.999999999993</v>
      </c>
      <c r="W213" s="62" t="s">
        <v>49</v>
      </c>
      <c r="X213" t="s">
        <v>299</v>
      </c>
      <c r="Y213" s="63">
        <v>43092.999999999993</v>
      </c>
      <c r="Z213" s="64">
        <v>0</v>
      </c>
      <c r="AH213" s="65"/>
      <c r="AJ213" s="66"/>
      <c r="AK213" s="67">
        <v>43093</v>
      </c>
      <c r="AL213" s="68">
        <v>0</v>
      </c>
    </row>
    <row r="214" spans="1:38">
      <c r="A214">
        <v>2</v>
      </c>
      <c r="B214">
        <v>2</v>
      </c>
      <c r="C214">
        <v>2</v>
      </c>
      <c r="D214">
        <v>9</v>
      </c>
      <c r="E214">
        <v>7</v>
      </c>
      <c r="F214">
        <v>1</v>
      </c>
      <c r="G214">
        <v>0</v>
      </c>
      <c r="H214">
        <v>0</v>
      </c>
      <c r="I214">
        <v>0</v>
      </c>
      <c r="J214">
        <v>14</v>
      </c>
      <c r="K214">
        <v>9</v>
      </c>
      <c r="L214" s="52"/>
      <c r="M214" s="53" t="s">
        <v>667</v>
      </c>
      <c r="N214" s="54" t="s">
        <v>54</v>
      </c>
      <c r="O214" s="55" t="s">
        <v>249</v>
      </c>
      <c r="P214" s="80" t="s">
        <v>248</v>
      </c>
      <c r="Q214" s="57" t="s">
        <v>52</v>
      </c>
      <c r="R214" s="58">
        <v>0</v>
      </c>
      <c r="S214" s="59">
        <v>0</v>
      </c>
      <c r="T214" s="60" t="s">
        <v>10</v>
      </c>
      <c r="U214" s="58">
        <v>0</v>
      </c>
      <c r="V214" s="61">
        <f>SUM(V215:V222)</f>
        <v>23818.009999999995</v>
      </c>
      <c r="W214" s="62" t="s">
        <v>49</v>
      </c>
      <c r="X214" t="s">
        <v>299</v>
      </c>
      <c r="Y214" s="63">
        <v>23818.009999999995</v>
      </c>
      <c r="Z214" s="64">
        <v>0</v>
      </c>
      <c r="AH214" s="65"/>
      <c r="AJ214" s="66"/>
      <c r="AK214" s="67">
        <v>23818.01</v>
      </c>
      <c r="AL214" s="68">
        <v>0</v>
      </c>
    </row>
    <row r="215" spans="1:38" ht="25.5">
      <c r="A215" t="s">
        <v>298</v>
      </c>
      <c r="B215">
        <v>2</v>
      </c>
      <c r="C215" t="s">
        <v>298</v>
      </c>
      <c r="D215">
        <v>0</v>
      </c>
      <c r="E215">
        <v>7</v>
      </c>
      <c r="F215">
        <v>1</v>
      </c>
      <c r="G215">
        <v>0</v>
      </c>
      <c r="H215">
        <v>0</v>
      </c>
      <c r="I215">
        <v>1</v>
      </c>
      <c r="J215">
        <v>0</v>
      </c>
      <c r="K215">
        <v>0</v>
      </c>
      <c r="L215" s="52"/>
      <c r="M215" s="53" t="s">
        <v>668</v>
      </c>
      <c r="N215" s="54" t="s">
        <v>54</v>
      </c>
      <c r="O215" s="55" t="s">
        <v>249</v>
      </c>
      <c r="P215" s="56" t="s">
        <v>669</v>
      </c>
      <c r="Q215" s="57" t="s">
        <v>81</v>
      </c>
      <c r="R215" s="58">
        <v>1000</v>
      </c>
      <c r="S215" s="59">
        <v>13.7</v>
      </c>
      <c r="T215" s="60" t="s">
        <v>10</v>
      </c>
      <c r="U215" s="58">
        <v>16.78</v>
      </c>
      <c r="V215" s="61">
        <v>16780</v>
      </c>
      <c r="W215" s="62" t="s">
        <v>49</v>
      </c>
      <c r="X215" t="s">
        <v>49</v>
      </c>
      <c r="Y215" s="63">
        <v>16780</v>
      </c>
      <c r="Z215" s="64">
        <v>0</v>
      </c>
      <c r="AH215" s="65"/>
      <c r="AJ215" s="66"/>
      <c r="AK215" s="67">
        <v>16780</v>
      </c>
      <c r="AL215" s="68">
        <v>16.78</v>
      </c>
    </row>
    <row r="216" spans="1:38" ht="38.25">
      <c r="A216" t="s">
        <v>298</v>
      </c>
      <c r="B216">
        <v>2</v>
      </c>
      <c r="C216" t="s">
        <v>298</v>
      </c>
      <c r="D216">
        <v>0</v>
      </c>
      <c r="E216">
        <v>7</v>
      </c>
      <c r="F216">
        <v>1</v>
      </c>
      <c r="G216">
        <v>0</v>
      </c>
      <c r="H216">
        <v>0</v>
      </c>
      <c r="I216">
        <v>2</v>
      </c>
      <c r="J216">
        <v>0</v>
      </c>
      <c r="K216">
        <v>0</v>
      </c>
      <c r="L216" s="52"/>
      <c r="M216" s="53" t="s">
        <v>670</v>
      </c>
      <c r="N216" s="54" t="s">
        <v>48</v>
      </c>
      <c r="O216" s="55" t="s">
        <v>250</v>
      </c>
      <c r="P216" s="56" t="s">
        <v>671</v>
      </c>
      <c r="Q216" s="57" t="s">
        <v>319</v>
      </c>
      <c r="R216" s="58">
        <v>15</v>
      </c>
      <c r="S216" s="59">
        <v>124.51</v>
      </c>
      <c r="T216" s="60" t="s">
        <v>10</v>
      </c>
      <c r="U216" s="58">
        <v>152.49</v>
      </c>
      <c r="V216" s="61">
        <v>2287.35</v>
      </c>
      <c r="W216" s="62" t="s">
        <v>49</v>
      </c>
      <c r="X216" t="s">
        <v>49</v>
      </c>
      <c r="Y216" s="63">
        <v>2287.35</v>
      </c>
      <c r="Z216" s="64">
        <v>0</v>
      </c>
      <c r="AH216" s="65"/>
      <c r="AJ216" s="66"/>
      <c r="AK216" s="67">
        <v>2287.35</v>
      </c>
      <c r="AL216" s="68">
        <v>152.49</v>
      </c>
    </row>
    <row r="217" spans="1:38">
      <c r="A217" t="s">
        <v>298</v>
      </c>
      <c r="B217">
        <v>2</v>
      </c>
      <c r="C217" t="s">
        <v>298</v>
      </c>
      <c r="D217">
        <v>0</v>
      </c>
      <c r="E217">
        <v>7</v>
      </c>
      <c r="F217">
        <v>1</v>
      </c>
      <c r="G217">
        <v>0</v>
      </c>
      <c r="H217">
        <v>0</v>
      </c>
      <c r="I217">
        <v>3</v>
      </c>
      <c r="J217">
        <v>0</v>
      </c>
      <c r="K217">
        <v>0</v>
      </c>
      <c r="L217" s="52"/>
      <c r="M217" s="53" t="s">
        <v>672</v>
      </c>
      <c r="N217" s="54" t="s">
        <v>54</v>
      </c>
      <c r="O217" s="55" t="s">
        <v>251</v>
      </c>
      <c r="P217" s="56" t="s">
        <v>673</v>
      </c>
      <c r="Q217" s="57" t="s">
        <v>319</v>
      </c>
      <c r="R217" s="58">
        <v>3</v>
      </c>
      <c r="S217" s="59">
        <v>82.98</v>
      </c>
      <c r="T217" s="60" t="s">
        <v>10</v>
      </c>
      <c r="U217" s="58">
        <v>101.63</v>
      </c>
      <c r="V217" s="61">
        <v>304.89</v>
      </c>
      <c r="W217" s="62" t="s">
        <v>49</v>
      </c>
      <c r="X217" t="s">
        <v>49</v>
      </c>
      <c r="Y217" s="63">
        <v>304.89</v>
      </c>
      <c r="Z217" s="64">
        <v>0</v>
      </c>
      <c r="AH217" s="65"/>
      <c r="AJ217" s="66"/>
      <c r="AK217" s="67">
        <v>304.89</v>
      </c>
      <c r="AL217" s="68">
        <v>101.63</v>
      </c>
    </row>
    <row r="218" spans="1:38" ht="25.5">
      <c r="A218" t="s">
        <v>298</v>
      </c>
      <c r="B218">
        <v>2</v>
      </c>
      <c r="C218" t="s">
        <v>298</v>
      </c>
      <c r="D218">
        <v>0</v>
      </c>
      <c r="E218">
        <v>7</v>
      </c>
      <c r="F218">
        <v>1</v>
      </c>
      <c r="G218">
        <v>0</v>
      </c>
      <c r="H218">
        <v>0</v>
      </c>
      <c r="I218">
        <v>4</v>
      </c>
      <c r="J218">
        <v>0</v>
      </c>
      <c r="K218">
        <v>0</v>
      </c>
      <c r="L218" s="52"/>
      <c r="M218" s="53" t="s">
        <v>674</v>
      </c>
      <c r="N218" s="54" t="s">
        <v>58</v>
      </c>
      <c r="O218" s="55" t="s">
        <v>252</v>
      </c>
      <c r="P218" s="56" t="s">
        <v>675</v>
      </c>
      <c r="Q218" s="57" t="s">
        <v>269</v>
      </c>
      <c r="R218" s="58">
        <v>11</v>
      </c>
      <c r="S218" s="59">
        <v>9.9499999999999993</v>
      </c>
      <c r="T218" s="60" t="s">
        <v>10</v>
      </c>
      <c r="U218" s="58">
        <v>12.19</v>
      </c>
      <c r="V218" s="61">
        <v>134.09</v>
      </c>
      <c r="W218" s="62" t="s">
        <v>49</v>
      </c>
      <c r="X218" t="s">
        <v>49</v>
      </c>
      <c r="Y218" s="63">
        <v>134.09</v>
      </c>
      <c r="Z218" s="64">
        <v>0</v>
      </c>
      <c r="AH218" s="65"/>
      <c r="AJ218" s="66"/>
      <c r="AK218" s="67">
        <v>134.09</v>
      </c>
      <c r="AL218" s="68">
        <v>12.19</v>
      </c>
    </row>
    <row r="219" spans="1:38" ht="38.25">
      <c r="A219" t="s">
        <v>298</v>
      </c>
      <c r="B219">
        <v>2</v>
      </c>
      <c r="C219" t="s">
        <v>298</v>
      </c>
      <c r="D219">
        <v>0</v>
      </c>
      <c r="E219">
        <v>7</v>
      </c>
      <c r="F219">
        <v>1</v>
      </c>
      <c r="G219">
        <v>0</v>
      </c>
      <c r="H219">
        <v>0</v>
      </c>
      <c r="I219">
        <v>5</v>
      </c>
      <c r="J219">
        <v>0</v>
      </c>
      <c r="K219">
        <v>0</v>
      </c>
      <c r="L219" s="52"/>
      <c r="M219" s="53" t="s">
        <v>676</v>
      </c>
      <c r="N219" s="54" t="s">
        <v>58</v>
      </c>
      <c r="O219" s="55" t="s">
        <v>253</v>
      </c>
      <c r="P219" s="56" t="s">
        <v>677</v>
      </c>
      <c r="Q219" s="57" t="s">
        <v>678</v>
      </c>
      <c r="R219" s="58">
        <v>4</v>
      </c>
      <c r="S219" s="59">
        <v>714.18</v>
      </c>
      <c r="T219" s="60" t="s">
        <v>10</v>
      </c>
      <c r="U219" s="58">
        <v>874.66</v>
      </c>
      <c r="V219" s="61">
        <v>3498.64</v>
      </c>
      <c r="W219" s="62" t="s">
        <v>49</v>
      </c>
      <c r="X219" t="s">
        <v>49</v>
      </c>
      <c r="Y219" s="63">
        <v>3498.64</v>
      </c>
      <c r="Z219" s="64">
        <v>0</v>
      </c>
      <c r="AH219" s="65"/>
      <c r="AJ219" s="66"/>
      <c r="AK219" s="67">
        <v>3498.64</v>
      </c>
      <c r="AL219" s="68">
        <v>874.66</v>
      </c>
    </row>
    <row r="220" spans="1:38">
      <c r="A220" t="s">
        <v>298</v>
      </c>
      <c r="B220">
        <v>2</v>
      </c>
      <c r="C220" t="s">
        <v>298</v>
      </c>
      <c r="D220">
        <v>0</v>
      </c>
      <c r="E220">
        <v>7</v>
      </c>
      <c r="F220">
        <v>1</v>
      </c>
      <c r="G220">
        <v>0</v>
      </c>
      <c r="H220">
        <v>0</v>
      </c>
      <c r="I220">
        <v>6</v>
      </c>
      <c r="J220">
        <v>0</v>
      </c>
      <c r="K220">
        <v>0</v>
      </c>
      <c r="L220" s="52"/>
      <c r="M220" s="53" t="s">
        <v>679</v>
      </c>
      <c r="N220" s="54" t="s">
        <v>54</v>
      </c>
      <c r="O220" s="55" t="s">
        <v>254</v>
      </c>
      <c r="P220" s="56" t="s">
        <v>680</v>
      </c>
      <c r="Q220" s="57" t="s">
        <v>319</v>
      </c>
      <c r="R220" s="58">
        <v>3</v>
      </c>
      <c r="S220" s="59">
        <v>82.98</v>
      </c>
      <c r="T220" s="60" t="s">
        <v>10</v>
      </c>
      <c r="U220" s="58">
        <v>101.63</v>
      </c>
      <c r="V220" s="61">
        <v>304.89</v>
      </c>
      <c r="W220" s="62" t="s">
        <v>49</v>
      </c>
      <c r="X220" t="s">
        <v>49</v>
      </c>
      <c r="Y220" s="63">
        <v>304.89</v>
      </c>
      <c r="Z220" s="64">
        <v>0</v>
      </c>
      <c r="AH220" s="65"/>
      <c r="AJ220" s="66"/>
      <c r="AK220" s="67">
        <v>304.89</v>
      </c>
      <c r="AL220" s="68">
        <v>101.63</v>
      </c>
    </row>
    <row r="221" spans="1:38">
      <c r="A221" t="s">
        <v>298</v>
      </c>
      <c r="B221">
        <v>2</v>
      </c>
      <c r="C221" t="s">
        <v>298</v>
      </c>
      <c r="D221">
        <v>0</v>
      </c>
      <c r="E221">
        <v>7</v>
      </c>
      <c r="F221">
        <v>1</v>
      </c>
      <c r="G221">
        <v>0</v>
      </c>
      <c r="H221">
        <v>0</v>
      </c>
      <c r="I221">
        <v>7</v>
      </c>
      <c r="J221">
        <v>0</v>
      </c>
      <c r="K221">
        <v>0</v>
      </c>
      <c r="L221" s="52"/>
      <c r="M221" s="53" t="s">
        <v>681</v>
      </c>
      <c r="N221" s="54" t="s">
        <v>54</v>
      </c>
      <c r="O221" s="55" t="s">
        <v>255</v>
      </c>
      <c r="P221" s="56" t="s">
        <v>682</v>
      </c>
      <c r="Q221" s="57" t="s">
        <v>319</v>
      </c>
      <c r="R221" s="58">
        <v>3</v>
      </c>
      <c r="S221" s="59">
        <v>82.98</v>
      </c>
      <c r="T221" s="60" t="s">
        <v>10</v>
      </c>
      <c r="U221" s="58">
        <v>101.63</v>
      </c>
      <c r="V221" s="61">
        <v>304.89</v>
      </c>
      <c r="W221" s="62" t="s">
        <v>49</v>
      </c>
      <c r="X221" t="s">
        <v>49</v>
      </c>
      <c r="Y221" s="63">
        <v>304.89</v>
      </c>
      <c r="Z221" s="64">
        <v>0</v>
      </c>
      <c r="AH221" s="65"/>
      <c r="AJ221" s="66"/>
      <c r="AK221" s="67">
        <v>304.89</v>
      </c>
      <c r="AL221" s="68">
        <v>101.63</v>
      </c>
    </row>
    <row r="222" spans="1:38">
      <c r="A222" t="s">
        <v>298</v>
      </c>
      <c r="B222">
        <v>2</v>
      </c>
      <c r="C222" t="s">
        <v>298</v>
      </c>
      <c r="D222">
        <v>0</v>
      </c>
      <c r="E222">
        <v>7</v>
      </c>
      <c r="F222">
        <v>1</v>
      </c>
      <c r="G222">
        <v>0</v>
      </c>
      <c r="H222">
        <v>0</v>
      </c>
      <c r="I222">
        <v>8</v>
      </c>
      <c r="J222">
        <v>0</v>
      </c>
      <c r="K222">
        <v>0</v>
      </c>
      <c r="L222" s="52"/>
      <c r="M222" s="53" t="s">
        <v>683</v>
      </c>
      <c r="N222" s="54" t="s">
        <v>54</v>
      </c>
      <c r="O222" s="55" t="s">
        <v>256</v>
      </c>
      <c r="P222" s="56" t="s">
        <v>684</v>
      </c>
      <c r="Q222" s="57" t="s">
        <v>319</v>
      </c>
      <c r="R222" s="58">
        <v>2</v>
      </c>
      <c r="S222" s="59">
        <v>82.98</v>
      </c>
      <c r="T222" s="60" t="s">
        <v>10</v>
      </c>
      <c r="U222" s="58">
        <v>101.63</v>
      </c>
      <c r="V222" s="61">
        <v>203.26</v>
      </c>
      <c r="W222" s="62" t="s">
        <v>49</v>
      </c>
      <c r="X222" t="s">
        <v>49</v>
      </c>
      <c r="Y222" s="63">
        <v>203.26</v>
      </c>
      <c r="Z222" s="64">
        <v>0</v>
      </c>
      <c r="AH222" s="65"/>
      <c r="AJ222" s="66"/>
      <c r="AK222" s="67">
        <v>203.26</v>
      </c>
      <c r="AL222" s="68">
        <v>101.63</v>
      </c>
    </row>
    <row r="223" spans="1:38">
      <c r="A223">
        <v>2</v>
      </c>
      <c r="B223">
        <v>2</v>
      </c>
      <c r="C223">
        <v>2</v>
      </c>
      <c r="D223">
        <v>5</v>
      </c>
      <c r="E223">
        <v>7</v>
      </c>
      <c r="F223">
        <v>2</v>
      </c>
      <c r="G223">
        <v>0</v>
      </c>
      <c r="H223">
        <v>0</v>
      </c>
      <c r="I223">
        <v>0</v>
      </c>
      <c r="J223">
        <v>5</v>
      </c>
      <c r="K223" t="e">
        <v>#N/A</v>
      </c>
      <c r="L223" s="52"/>
      <c r="M223" s="53" t="s">
        <v>685</v>
      </c>
      <c r="N223" s="54" t="s">
        <v>48</v>
      </c>
      <c r="O223" s="55"/>
      <c r="P223" s="80" t="s">
        <v>257</v>
      </c>
      <c r="Q223" s="57" t="s">
        <v>52</v>
      </c>
      <c r="R223" s="58">
        <v>0</v>
      </c>
      <c r="S223" s="59">
        <v>0</v>
      </c>
      <c r="T223" s="60" t="s">
        <v>10</v>
      </c>
      <c r="U223" s="58">
        <v>0</v>
      </c>
      <c r="V223" s="61">
        <f>SUM(V224:V227)</f>
        <v>19274.989999999998</v>
      </c>
      <c r="W223" s="62" t="s">
        <v>49</v>
      </c>
      <c r="X223" t="s">
        <v>299</v>
      </c>
      <c r="Y223" s="63">
        <v>19274.989999999998</v>
      </c>
      <c r="Z223" s="64">
        <v>0</v>
      </c>
      <c r="AH223" s="65"/>
      <c r="AJ223" s="66"/>
      <c r="AK223" s="67">
        <v>19274.990000000002</v>
      </c>
      <c r="AL223" s="68">
        <v>0</v>
      </c>
    </row>
    <row r="224" spans="1:38" ht="38.25">
      <c r="A224" t="s">
        <v>298</v>
      </c>
      <c r="B224">
        <v>2</v>
      </c>
      <c r="C224" t="s">
        <v>298</v>
      </c>
      <c r="D224">
        <v>0</v>
      </c>
      <c r="E224">
        <v>7</v>
      </c>
      <c r="F224">
        <v>2</v>
      </c>
      <c r="G224">
        <v>0</v>
      </c>
      <c r="H224">
        <v>0</v>
      </c>
      <c r="I224">
        <v>1</v>
      </c>
      <c r="J224">
        <v>0</v>
      </c>
      <c r="K224">
        <v>0</v>
      </c>
      <c r="L224" s="52"/>
      <c r="M224" s="53" t="s">
        <v>686</v>
      </c>
      <c r="N224" s="54" t="s">
        <v>48</v>
      </c>
      <c r="O224" s="55" t="s">
        <v>258</v>
      </c>
      <c r="P224" s="56" t="s">
        <v>687</v>
      </c>
      <c r="Q224" s="57" t="s">
        <v>81</v>
      </c>
      <c r="R224" s="58">
        <v>32.450000000000003</v>
      </c>
      <c r="S224" s="59">
        <v>81.41</v>
      </c>
      <c r="T224" s="60" t="s">
        <v>10</v>
      </c>
      <c r="U224" s="58">
        <v>99.7</v>
      </c>
      <c r="V224" s="61">
        <v>3235.27</v>
      </c>
      <c r="W224" s="62" t="s">
        <v>49</v>
      </c>
      <c r="X224" t="s">
        <v>49</v>
      </c>
      <c r="Y224" s="63">
        <v>3235.27</v>
      </c>
      <c r="Z224" s="64">
        <v>0</v>
      </c>
      <c r="AH224" s="65"/>
      <c r="AJ224" s="66"/>
      <c r="AK224" s="67">
        <v>3235.27</v>
      </c>
      <c r="AL224" s="68">
        <v>99.7</v>
      </c>
    </row>
    <row r="225" spans="1:38" ht="25.5">
      <c r="A225" t="s">
        <v>298</v>
      </c>
      <c r="B225">
        <v>2</v>
      </c>
      <c r="C225" t="s">
        <v>298</v>
      </c>
      <c r="D225">
        <v>0</v>
      </c>
      <c r="E225">
        <v>7</v>
      </c>
      <c r="F225">
        <v>2</v>
      </c>
      <c r="G225">
        <v>0</v>
      </c>
      <c r="H225">
        <v>0</v>
      </c>
      <c r="I225">
        <v>2</v>
      </c>
      <c r="J225">
        <v>0</v>
      </c>
      <c r="K225">
        <v>0</v>
      </c>
      <c r="L225" s="52"/>
      <c r="M225" s="53" t="s">
        <v>688</v>
      </c>
      <c r="N225" s="54" t="s">
        <v>58</v>
      </c>
      <c r="O225" s="55" t="s">
        <v>259</v>
      </c>
      <c r="P225" s="56" t="s">
        <v>689</v>
      </c>
      <c r="Q225" s="57" t="s">
        <v>307</v>
      </c>
      <c r="R225" s="58">
        <v>32.6</v>
      </c>
      <c r="S225" s="59">
        <v>81.75</v>
      </c>
      <c r="T225" s="60" t="s">
        <v>10</v>
      </c>
      <c r="U225" s="58">
        <v>100.12</v>
      </c>
      <c r="V225" s="61">
        <v>3263.91</v>
      </c>
      <c r="W225" s="62" t="s">
        <v>49</v>
      </c>
      <c r="X225" t="s">
        <v>49</v>
      </c>
      <c r="Y225" s="63">
        <v>3263.91</v>
      </c>
      <c r="Z225" s="64">
        <v>0</v>
      </c>
      <c r="AH225" s="65"/>
      <c r="AJ225" s="66"/>
      <c r="AK225" s="67">
        <v>3263.91</v>
      </c>
      <c r="AL225" s="68">
        <v>100.12</v>
      </c>
    </row>
    <row r="226" spans="1:38" ht="63.75">
      <c r="A226" t="s">
        <v>298</v>
      </c>
      <c r="B226">
        <v>2</v>
      </c>
      <c r="C226" t="s">
        <v>298</v>
      </c>
      <c r="D226">
        <v>0</v>
      </c>
      <c r="E226">
        <v>7</v>
      </c>
      <c r="F226">
        <v>2</v>
      </c>
      <c r="G226">
        <v>0</v>
      </c>
      <c r="H226">
        <v>0</v>
      </c>
      <c r="I226">
        <v>3</v>
      </c>
      <c r="J226">
        <v>0</v>
      </c>
      <c r="K226">
        <v>0</v>
      </c>
      <c r="L226" s="52"/>
      <c r="M226" s="53" t="s">
        <v>690</v>
      </c>
      <c r="N226" s="54" t="s">
        <v>48</v>
      </c>
      <c r="O226" s="55" t="s">
        <v>260</v>
      </c>
      <c r="P226" s="56" t="s">
        <v>691</v>
      </c>
      <c r="Q226" s="57" t="s">
        <v>307</v>
      </c>
      <c r="R226" s="58">
        <v>32.6</v>
      </c>
      <c r="S226" s="59">
        <v>314.93</v>
      </c>
      <c r="T226" s="60" t="s">
        <v>10</v>
      </c>
      <c r="U226" s="58">
        <v>385.69</v>
      </c>
      <c r="V226" s="61">
        <v>12573.49</v>
      </c>
      <c r="W226" s="62" t="s">
        <v>49</v>
      </c>
      <c r="X226" t="s">
        <v>49</v>
      </c>
      <c r="Y226" s="63">
        <v>12573.49</v>
      </c>
      <c r="Z226" s="64">
        <v>0</v>
      </c>
      <c r="AH226" s="65"/>
      <c r="AJ226" s="66"/>
      <c r="AK226" s="67">
        <v>12573.49</v>
      </c>
      <c r="AL226" s="68">
        <v>385.69</v>
      </c>
    </row>
    <row r="227" spans="1:38" ht="38.25">
      <c r="A227" t="s">
        <v>298</v>
      </c>
      <c r="B227">
        <v>2</v>
      </c>
      <c r="C227" t="s">
        <v>298</v>
      </c>
      <c r="D227">
        <v>0</v>
      </c>
      <c r="E227">
        <v>7</v>
      </c>
      <c r="F227">
        <v>2</v>
      </c>
      <c r="G227">
        <v>0</v>
      </c>
      <c r="H227">
        <v>0</v>
      </c>
      <c r="I227">
        <v>4</v>
      </c>
      <c r="J227">
        <v>0</v>
      </c>
      <c r="K227">
        <v>0</v>
      </c>
      <c r="L227" s="52"/>
      <c r="M227" s="53" t="s">
        <v>692</v>
      </c>
      <c r="N227" s="54" t="s">
        <v>123</v>
      </c>
      <c r="O227" s="55" t="s">
        <v>124</v>
      </c>
      <c r="P227" s="56" t="s">
        <v>427</v>
      </c>
      <c r="Q227" s="57" t="s">
        <v>81</v>
      </c>
      <c r="R227" s="58">
        <v>3.73</v>
      </c>
      <c r="S227" s="59">
        <v>44.29</v>
      </c>
      <c r="T227" s="60" t="s">
        <v>10</v>
      </c>
      <c r="U227" s="58">
        <v>54.24</v>
      </c>
      <c r="V227" s="61">
        <v>202.32</v>
      </c>
      <c r="W227" s="62" t="s">
        <v>49</v>
      </c>
      <c r="X227" t="s">
        <v>49</v>
      </c>
      <c r="Y227" s="63">
        <v>202.32</v>
      </c>
      <c r="Z227" s="64">
        <v>0</v>
      </c>
      <c r="AH227" s="65"/>
      <c r="AJ227" s="66"/>
      <c r="AK227" s="67">
        <v>202.32</v>
      </c>
      <c r="AL227" s="68">
        <v>54.24</v>
      </c>
    </row>
    <row r="228" spans="1:38">
      <c r="A228">
        <v>1</v>
      </c>
      <c r="B228">
        <v>1</v>
      </c>
      <c r="C228">
        <v>1</v>
      </c>
      <c r="D228">
        <v>17</v>
      </c>
      <c r="E228">
        <v>8</v>
      </c>
      <c r="F228">
        <v>0</v>
      </c>
      <c r="G228">
        <v>0</v>
      </c>
      <c r="H228">
        <v>0</v>
      </c>
      <c r="I228">
        <v>0</v>
      </c>
      <c r="J228">
        <v>20</v>
      </c>
      <c r="K228">
        <v>17</v>
      </c>
      <c r="L228" s="52"/>
      <c r="M228" s="53" t="s">
        <v>693</v>
      </c>
      <c r="N228" s="54" t="s">
        <v>48</v>
      </c>
      <c r="O228" s="55"/>
      <c r="P228" s="80" t="s">
        <v>261</v>
      </c>
      <c r="Q228" s="57" t="s">
        <v>52</v>
      </c>
      <c r="R228" s="58">
        <v>0</v>
      </c>
      <c r="S228" s="59">
        <v>0</v>
      </c>
      <c r="T228" s="60" t="s">
        <v>10</v>
      </c>
      <c r="U228" s="58">
        <v>0</v>
      </c>
      <c r="V228" s="61">
        <f>SUM(V229)</f>
        <v>46708.66</v>
      </c>
      <c r="W228" s="62" t="s">
        <v>49</v>
      </c>
      <c r="X228" t="s">
        <v>299</v>
      </c>
      <c r="Y228" s="63">
        <v>46708.66</v>
      </c>
      <c r="Z228" s="64">
        <v>0</v>
      </c>
      <c r="AH228" s="65"/>
      <c r="AJ228" s="66"/>
      <c r="AK228" s="67">
        <v>46708.66</v>
      </c>
      <c r="AL228" s="68">
        <v>0</v>
      </c>
    </row>
    <row r="229" spans="1:38">
      <c r="A229">
        <v>2</v>
      </c>
      <c r="B229">
        <v>2</v>
      </c>
      <c r="C229">
        <v>2</v>
      </c>
      <c r="D229">
        <v>16</v>
      </c>
      <c r="E229">
        <v>8</v>
      </c>
      <c r="F229">
        <v>1</v>
      </c>
      <c r="G229">
        <v>0</v>
      </c>
      <c r="H229">
        <v>0</v>
      </c>
      <c r="I229">
        <v>0</v>
      </c>
      <c r="J229">
        <v>16</v>
      </c>
      <c r="K229" t="e">
        <v>#N/A</v>
      </c>
      <c r="L229" s="52"/>
      <c r="M229" s="53" t="s">
        <v>694</v>
      </c>
      <c r="N229" s="54" t="s">
        <v>48</v>
      </c>
      <c r="O229" s="55"/>
      <c r="P229" s="80" t="s">
        <v>262</v>
      </c>
      <c r="Q229" s="57" t="s">
        <v>52</v>
      </c>
      <c r="R229" s="58">
        <v>0</v>
      </c>
      <c r="S229" s="59">
        <v>0</v>
      </c>
      <c r="T229" s="60" t="s">
        <v>10</v>
      </c>
      <c r="U229" s="58">
        <v>0</v>
      </c>
      <c r="V229" s="61">
        <f>SUM(V230:V244)</f>
        <v>46708.66</v>
      </c>
      <c r="W229" s="62" t="s">
        <v>49</v>
      </c>
      <c r="X229" t="s">
        <v>299</v>
      </c>
      <c r="Y229" s="63">
        <v>46708.66</v>
      </c>
      <c r="Z229" s="64">
        <v>0</v>
      </c>
      <c r="AH229" s="65"/>
      <c r="AJ229" s="66"/>
      <c r="AK229" s="67">
        <v>46708.66</v>
      </c>
      <c r="AL229" s="68">
        <v>0</v>
      </c>
    </row>
    <row r="230" spans="1:38" ht="38.25">
      <c r="A230" t="s">
        <v>298</v>
      </c>
      <c r="B230">
        <v>2</v>
      </c>
      <c r="C230" t="s">
        <v>298</v>
      </c>
      <c r="D230">
        <v>0</v>
      </c>
      <c r="E230">
        <v>8</v>
      </c>
      <c r="F230">
        <v>1</v>
      </c>
      <c r="G230">
        <v>0</v>
      </c>
      <c r="H230">
        <v>0</v>
      </c>
      <c r="I230">
        <v>1</v>
      </c>
      <c r="J230">
        <v>0</v>
      </c>
      <c r="K230">
        <v>0</v>
      </c>
      <c r="L230" s="52"/>
      <c r="M230" s="53" t="s">
        <v>695</v>
      </c>
      <c r="N230" s="54" t="s">
        <v>48</v>
      </c>
      <c r="O230" s="55" t="s">
        <v>263</v>
      </c>
      <c r="P230" s="56" t="s">
        <v>696</v>
      </c>
      <c r="Q230" s="57" t="s">
        <v>81</v>
      </c>
      <c r="R230" s="58">
        <v>102</v>
      </c>
      <c r="S230" s="59">
        <v>85.07</v>
      </c>
      <c r="T230" s="60" t="s">
        <v>10</v>
      </c>
      <c r="U230" s="58">
        <v>104.19</v>
      </c>
      <c r="V230" s="61">
        <v>10627.38</v>
      </c>
      <c r="W230" s="62" t="s">
        <v>49</v>
      </c>
      <c r="X230" t="s">
        <v>49</v>
      </c>
      <c r="Y230" s="63">
        <v>10627.38</v>
      </c>
      <c r="Z230" s="64">
        <v>0</v>
      </c>
      <c r="AH230" s="65"/>
      <c r="AJ230" s="66"/>
      <c r="AK230" s="67">
        <v>10627.38</v>
      </c>
      <c r="AL230" s="68">
        <v>104.19</v>
      </c>
    </row>
    <row r="231" spans="1:38" ht="25.5">
      <c r="A231" t="s">
        <v>298</v>
      </c>
      <c r="B231">
        <v>2</v>
      </c>
      <c r="C231" t="s">
        <v>298</v>
      </c>
      <c r="D231">
        <v>0</v>
      </c>
      <c r="E231">
        <v>8</v>
      </c>
      <c r="F231">
        <v>1</v>
      </c>
      <c r="G231">
        <v>0</v>
      </c>
      <c r="H231">
        <v>0</v>
      </c>
      <c r="I231">
        <v>2</v>
      </c>
      <c r="J231">
        <v>0</v>
      </c>
      <c r="K231">
        <v>0</v>
      </c>
      <c r="L231" s="52"/>
      <c r="M231" s="53" t="s">
        <v>697</v>
      </c>
      <c r="N231" s="54" t="s">
        <v>58</v>
      </c>
      <c r="O231" s="55" t="s">
        <v>264</v>
      </c>
      <c r="P231" s="56" t="s">
        <v>698</v>
      </c>
      <c r="Q231" s="57" t="s">
        <v>81</v>
      </c>
      <c r="R231" s="58">
        <v>152.4</v>
      </c>
      <c r="S231" s="59">
        <v>25.15</v>
      </c>
      <c r="T231" s="60" t="s">
        <v>10</v>
      </c>
      <c r="U231" s="58">
        <v>30.8</v>
      </c>
      <c r="V231" s="61">
        <v>4693.92</v>
      </c>
      <c r="W231" s="62" t="s">
        <v>49</v>
      </c>
      <c r="X231" t="s">
        <v>49</v>
      </c>
      <c r="Y231" s="63">
        <v>4693.92</v>
      </c>
      <c r="Z231" s="64">
        <v>0</v>
      </c>
      <c r="AH231" s="65"/>
      <c r="AJ231" s="66"/>
      <c r="AK231" s="67">
        <v>4693.92</v>
      </c>
      <c r="AL231" s="68">
        <v>30.8</v>
      </c>
    </row>
    <row r="232" spans="1:38" ht="25.5">
      <c r="A232" t="s">
        <v>298</v>
      </c>
      <c r="B232">
        <v>2</v>
      </c>
      <c r="C232" t="s">
        <v>298</v>
      </c>
      <c r="D232">
        <v>0</v>
      </c>
      <c r="E232">
        <v>8</v>
      </c>
      <c r="F232">
        <v>1</v>
      </c>
      <c r="G232">
        <v>0</v>
      </c>
      <c r="H232">
        <v>0</v>
      </c>
      <c r="I232">
        <v>3</v>
      </c>
      <c r="J232">
        <v>0</v>
      </c>
      <c r="K232">
        <v>0</v>
      </c>
      <c r="L232" s="52"/>
      <c r="M232" s="53" t="s">
        <v>699</v>
      </c>
      <c r="N232" s="54" t="s">
        <v>48</v>
      </c>
      <c r="O232" s="55" t="s">
        <v>107</v>
      </c>
      <c r="P232" s="56" t="s">
        <v>398</v>
      </c>
      <c r="Q232" s="57" t="s">
        <v>81</v>
      </c>
      <c r="R232" s="58">
        <v>102</v>
      </c>
      <c r="S232" s="59">
        <v>36.15</v>
      </c>
      <c r="T232" s="60" t="s">
        <v>10</v>
      </c>
      <c r="U232" s="58">
        <v>44.27</v>
      </c>
      <c r="V232" s="61">
        <v>4515.54</v>
      </c>
      <c r="W232" s="62" t="s">
        <v>49</v>
      </c>
      <c r="X232" t="s">
        <v>49</v>
      </c>
      <c r="Y232" s="63">
        <v>4515.54</v>
      </c>
      <c r="Z232" s="64">
        <v>0</v>
      </c>
      <c r="AH232" s="65"/>
      <c r="AJ232" s="66"/>
      <c r="AK232" s="67">
        <v>4515.54</v>
      </c>
      <c r="AL232" s="68">
        <v>44.27</v>
      </c>
    </row>
    <row r="233" spans="1:38" ht="38.25">
      <c r="A233" t="s">
        <v>298</v>
      </c>
      <c r="B233">
        <v>2</v>
      </c>
      <c r="C233" t="s">
        <v>298</v>
      </c>
      <c r="D233">
        <v>0</v>
      </c>
      <c r="E233">
        <v>8</v>
      </c>
      <c r="F233">
        <v>1</v>
      </c>
      <c r="G233">
        <v>0</v>
      </c>
      <c r="H233">
        <v>0</v>
      </c>
      <c r="I233">
        <v>4</v>
      </c>
      <c r="J233">
        <v>0</v>
      </c>
      <c r="K233">
        <v>0</v>
      </c>
      <c r="L233" s="52"/>
      <c r="M233" s="53" t="s">
        <v>700</v>
      </c>
      <c r="N233" s="54" t="s">
        <v>48</v>
      </c>
      <c r="O233" s="55" t="s">
        <v>108</v>
      </c>
      <c r="P233" s="56" t="s">
        <v>400</v>
      </c>
      <c r="Q233" s="57" t="s">
        <v>307</v>
      </c>
      <c r="R233" s="58">
        <v>17</v>
      </c>
      <c r="S233" s="59">
        <v>18.29</v>
      </c>
      <c r="T233" s="60" t="s">
        <v>10</v>
      </c>
      <c r="U233" s="58">
        <v>22.4</v>
      </c>
      <c r="V233" s="61">
        <v>380.8</v>
      </c>
      <c r="W233" s="62" t="s">
        <v>49</v>
      </c>
      <c r="X233" t="s">
        <v>49</v>
      </c>
      <c r="Y233" s="63">
        <v>380.8</v>
      </c>
      <c r="Z233" s="64">
        <v>0</v>
      </c>
      <c r="AH233" s="65"/>
      <c r="AJ233" s="66"/>
      <c r="AK233" s="67">
        <v>380.8</v>
      </c>
      <c r="AL233" s="68">
        <v>22.4</v>
      </c>
    </row>
    <row r="234" spans="1:38" ht="38.25">
      <c r="A234" t="s">
        <v>298</v>
      </c>
      <c r="B234">
        <v>2</v>
      </c>
      <c r="C234" t="s">
        <v>298</v>
      </c>
      <c r="D234">
        <v>0</v>
      </c>
      <c r="E234">
        <v>8</v>
      </c>
      <c r="F234">
        <v>1</v>
      </c>
      <c r="G234">
        <v>0</v>
      </c>
      <c r="H234">
        <v>0</v>
      </c>
      <c r="I234">
        <v>5</v>
      </c>
      <c r="J234">
        <v>0</v>
      </c>
      <c r="K234">
        <v>0</v>
      </c>
      <c r="L234" s="52"/>
      <c r="M234" s="53" t="s">
        <v>701</v>
      </c>
      <c r="N234" s="54" t="s">
        <v>48</v>
      </c>
      <c r="O234" s="55" t="s">
        <v>265</v>
      </c>
      <c r="P234" s="56" t="s">
        <v>702</v>
      </c>
      <c r="Q234" s="57" t="s">
        <v>307</v>
      </c>
      <c r="R234" s="58">
        <v>34</v>
      </c>
      <c r="S234" s="59">
        <v>43.29</v>
      </c>
      <c r="T234" s="60" t="s">
        <v>10</v>
      </c>
      <c r="U234" s="58">
        <v>53.02</v>
      </c>
      <c r="V234" s="61">
        <v>1802.68</v>
      </c>
      <c r="W234" s="62" t="s">
        <v>49</v>
      </c>
      <c r="X234" t="s">
        <v>49</v>
      </c>
      <c r="Y234" s="63">
        <v>1802.68</v>
      </c>
      <c r="Z234" s="64">
        <v>0</v>
      </c>
      <c r="AH234" s="65"/>
      <c r="AJ234" s="66"/>
      <c r="AK234" s="67">
        <v>1802.68</v>
      </c>
      <c r="AL234" s="68">
        <v>53.02</v>
      </c>
    </row>
    <row r="235" spans="1:38" ht="25.5">
      <c r="A235" t="s">
        <v>298</v>
      </c>
      <c r="B235">
        <v>2</v>
      </c>
      <c r="C235" t="s">
        <v>298</v>
      </c>
      <c r="D235">
        <v>0</v>
      </c>
      <c r="E235">
        <v>8</v>
      </c>
      <c r="F235">
        <v>1</v>
      </c>
      <c r="G235">
        <v>0</v>
      </c>
      <c r="H235">
        <v>0</v>
      </c>
      <c r="I235">
        <v>6</v>
      </c>
      <c r="J235">
        <v>0</v>
      </c>
      <c r="K235">
        <v>0</v>
      </c>
      <c r="L235" s="52"/>
      <c r="M235" s="53" t="s">
        <v>703</v>
      </c>
      <c r="N235" s="54" t="s">
        <v>58</v>
      </c>
      <c r="O235" s="55" t="s">
        <v>110</v>
      </c>
      <c r="P235" s="56" t="s">
        <v>404</v>
      </c>
      <c r="Q235" s="57" t="s">
        <v>307</v>
      </c>
      <c r="R235" s="58">
        <v>36</v>
      </c>
      <c r="S235" s="59">
        <v>57.07</v>
      </c>
      <c r="T235" s="60" t="s">
        <v>10</v>
      </c>
      <c r="U235" s="58">
        <v>69.89</v>
      </c>
      <c r="V235" s="61">
        <v>2516.04</v>
      </c>
      <c r="W235" s="62" t="s">
        <v>49</v>
      </c>
      <c r="X235" t="s">
        <v>49</v>
      </c>
      <c r="Y235" s="63">
        <v>2516.04</v>
      </c>
      <c r="Z235" s="64">
        <v>0</v>
      </c>
      <c r="AH235" s="65"/>
      <c r="AJ235" s="66"/>
      <c r="AK235" s="67">
        <v>2516.04</v>
      </c>
      <c r="AL235" s="68">
        <v>69.89</v>
      </c>
    </row>
    <row r="236" spans="1:38">
      <c r="A236" t="s">
        <v>298</v>
      </c>
      <c r="B236">
        <v>2</v>
      </c>
      <c r="C236" t="s">
        <v>298</v>
      </c>
      <c r="D236">
        <v>0</v>
      </c>
      <c r="E236">
        <v>8</v>
      </c>
      <c r="F236">
        <v>1</v>
      </c>
      <c r="G236">
        <v>0</v>
      </c>
      <c r="H236">
        <v>0</v>
      </c>
      <c r="I236">
        <v>7</v>
      </c>
      <c r="J236">
        <v>0</v>
      </c>
      <c r="K236">
        <v>0</v>
      </c>
      <c r="L236" s="52"/>
      <c r="M236" s="53" t="s">
        <v>704</v>
      </c>
      <c r="N236" s="54" t="s">
        <v>48</v>
      </c>
      <c r="O236" s="55" t="s">
        <v>266</v>
      </c>
      <c r="P236" s="56" t="s">
        <v>705</v>
      </c>
      <c r="Q236" s="57" t="s">
        <v>359</v>
      </c>
      <c r="R236" s="58">
        <v>840</v>
      </c>
      <c r="S236" s="59">
        <v>10.62</v>
      </c>
      <c r="T236" s="60" t="s">
        <v>10</v>
      </c>
      <c r="U236" s="58">
        <v>13.01</v>
      </c>
      <c r="V236" s="61">
        <v>10928.4</v>
      </c>
      <c r="W236" s="62" t="s">
        <v>49</v>
      </c>
      <c r="X236" t="s">
        <v>49</v>
      </c>
      <c r="Y236" s="63">
        <v>10928.4</v>
      </c>
      <c r="Z236" s="64">
        <v>0</v>
      </c>
      <c r="AH236" s="65"/>
      <c r="AJ236" s="66"/>
      <c r="AK236" s="67">
        <v>10928.4</v>
      </c>
      <c r="AL236" s="68">
        <v>13.01</v>
      </c>
    </row>
    <row r="237" spans="1:38">
      <c r="A237" t="s">
        <v>298</v>
      </c>
      <c r="B237">
        <v>2</v>
      </c>
      <c r="C237" t="s">
        <v>298</v>
      </c>
      <c r="D237">
        <v>0</v>
      </c>
      <c r="E237">
        <v>8</v>
      </c>
      <c r="F237">
        <v>1</v>
      </c>
      <c r="G237">
        <v>0</v>
      </c>
      <c r="H237">
        <v>0</v>
      </c>
      <c r="I237">
        <v>8</v>
      </c>
      <c r="J237">
        <v>0</v>
      </c>
      <c r="K237">
        <v>0</v>
      </c>
      <c r="L237" s="52"/>
      <c r="M237" s="53" t="s">
        <v>706</v>
      </c>
      <c r="N237" s="54" t="s">
        <v>185</v>
      </c>
      <c r="O237" s="81" t="s">
        <v>267</v>
      </c>
      <c r="P237" s="82" t="s">
        <v>268</v>
      </c>
      <c r="Q237" s="83" t="s">
        <v>269</v>
      </c>
      <c r="R237" s="58">
        <v>21</v>
      </c>
      <c r="S237" s="59">
        <v>40.07</v>
      </c>
      <c r="T237" s="60" t="s">
        <v>10</v>
      </c>
      <c r="U237" s="58">
        <v>49.07</v>
      </c>
      <c r="V237" s="61">
        <v>1030.47</v>
      </c>
      <c r="W237" s="62" t="s">
        <v>49</v>
      </c>
      <c r="X237" t="s">
        <v>49</v>
      </c>
      <c r="Y237" s="63">
        <v>1030.47</v>
      </c>
      <c r="Z237" s="64">
        <v>0</v>
      </c>
      <c r="AH237" s="65"/>
      <c r="AJ237" s="66"/>
      <c r="AK237" s="67">
        <v>1030.47</v>
      </c>
      <c r="AL237" s="68">
        <v>49.07</v>
      </c>
    </row>
    <row r="238" spans="1:38" ht="25.5">
      <c r="A238" t="s">
        <v>298</v>
      </c>
      <c r="B238">
        <v>2</v>
      </c>
      <c r="C238" t="s">
        <v>298</v>
      </c>
      <c r="D238">
        <v>0</v>
      </c>
      <c r="E238">
        <v>8</v>
      </c>
      <c r="F238">
        <v>1</v>
      </c>
      <c r="G238">
        <v>0</v>
      </c>
      <c r="H238">
        <v>0</v>
      </c>
      <c r="I238">
        <v>9</v>
      </c>
      <c r="J238">
        <v>0</v>
      </c>
      <c r="K238">
        <v>0</v>
      </c>
      <c r="L238" s="52"/>
      <c r="M238" s="53" t="s">
        <v>707</v>
      </c>
      <c r="N238" s="54" t="s">
        <v>54</v>
      </c>
      <c r="O238" s="55" t="s">
        <v>241</v>
      </c>
      <c r="P238" s="56" t="s">
        <v>648</v>
      </c>
      <c r="Q238" s="57" t="s">
        <v>335</v>
      </c>
      <c r="R238" s="58">
        <v>3.05</v>
      </c>
      <c r="S238" s="59">
        <v>558.96</v>
      </c>
      <c r="T238" s="60" t="s">
        <v>10</v>
      </c>
      <c r="U238" s="58">
        <v>684.56</v>
      </c>
      <c r="V238" s="61">
        <v>2087.91</v>
      </c>
      <c r="W238" s="62" t="s">
        <v>49</v>
      </c>
      <c r="X238" t="s">
        <v>49</v>
      </c>
      <c r="Y238" s="63">
        <v>2087.91</v>
      </c>
      <c r="Z238" s="64">
        <v>0</v>
      </c>
      <c r="AH238" s="65"/>
      <c r="AJ238" s="66"/>
      <c r="AK238" s="67">
        <v>2087.91</v>
      </c>
      <c r="AL238" s="68">
        <v>684.56</v>
      </c>
    </row>
    <row r="239" spans="1:38">
      <c r="A239" t="s">
        <v>298</v>
      </c>
      <c r="B239">
        <v>2</v>
      </c>
      <c r="C239" t="s">
        <v>298</v>
      </c>
      <c r="D239">
        <v>0</v>
      </c>
      <c r="E239">
        <v>8</v>
      </c>
      <c r="F239">
        <v>1</v>
      </c>
      <c r="G239">
        <v>0</v>
      </c>
      <c r="H239">
        <v>0</v>
      </c>
      <c r="I239">
        <v>10</v>
      </c>
      <c r="J239">
        <v>0</v>
      </c>
      <c r="K239">
        <v>0</v>
      </c>
      <c r="L239" s="52"/>
      <c r="M239" s="53" t="s">
        <v>708</v>
      </c>
      <c r="N239" s="54" t="s">
        <v>54</v>
      </c>
      <c r="O239" s="55" t="s">
        <v>86</v>
      </c>
      <c r="P239" s="56" t="s">
        <v>358</v>
      </c>
      <c r="Q239" s="57" t="s">
        <v>359</v>
      </c>
      <c r="R239" s="58">
        <v>412.26</v>
      </c>
      <c r="S239" s="59">
        <v>8.58</v>
      </c>
      <c r="T239" s="60" t="s">
        <v>10</v>
      </c>
      <c r="U239" s="58">
        <v>10.51</v>
      </c>
      <c r="V239" s="61">
        <v>4332.8500000000004</v>
      </c>
      <c r="W239" s="62" t="s">
        <v>49</v>
      </c>
      <c r="X239" t="s">
        <v>49</v>
      </c>
      <c r="Y239" s="63">
        <v>4332.8500000000004</v>
      </c>
      <c r="Z239" s="64">
        <v>0</v>
      </c>
      <c r="AH239" s="65"/>
      <c r="AJ239" s="66"/>
      <c r="AK239" s="67">
        <v>4332.8500000000004</v>
      </c>
      <c r="AL239" s="68">
        <v>10.51</v>
      </c>
    </row>
    <row r="240" spans="1:38" ht="25.5">
      <c r="A240" t="s">
        <v>298</v>
      </c>
      <c r="B240">
        <v>2</v>
      </c>
      <c r="C240" t="s">
        <v>298</v>
      </c>
      <c r="D240">
        <v>0</v>
      </c>
      <c r="E240">
        <v>8</v>
      </c>
      <c r="F240">
        <v>1</v>
      </c>
      <c r="G240">
        <v>0</v>
      </c>
      <c r="H240">
        <v>0</v>
      </c>
      <c r="I240">
        <v>11</v>
      </c>
      <c r="J240">
        <v>0</v>
      </c>
      <c r="K240">
        <v>0</v>
      </c>
      <c r="L240" s="52"/>
      <c r="M240" s="53" t="s">
        <v>709</v>
      </c>
      <c r="N240" s="54" t="s">
        <v>48</v>
      </c>
      <c r="O240" s="55" t="s">
        <v>242</v>
      </c>
      <c r="P240" s="56" t="s">
        <v>651</v>
      </c>
      <c r="Q240" s="57" t="s">
        <v>81</v>
      </c>
      <c r="R240" s="58">
        <v>12.23</v>
      </c>
      <c r="S240" s="59">
        <v>12.52</v>
      </c>
      <c r="T240" s="60" t="s">
        <v>10</v>
      </c>
      <c r="U240" s="58">
        <v>15.33</v>
      </c>
      <c r="V240" s="61">
        <v>187.49</v>
      </c>
      <c r="W240" s="62" t="s">
        <v>49</v>
      </c>
      <c r="X240" t="s">
        <v>49</v>
      </c>
      <c r="Y240" s="63">
        <v>187.49</v>
      </c>
      <c r="Z240" s="64">
        <v>0</v>
      </c>
      <c r="AH240" s="65"/>
      <c r="AJ240" s="66"/>
      <c r="AK240" s="67">
        <v>187.49</v>
      </c>
      <c r="AL240" s="68">
        <v>15.33</v>
      </c>
    </row>
    <row r="241" spans="1:38" ht="25.5">
      <c r="A241" t="s">
        <v>298</v>
      </c>
      <c r="B241">
        <v>2</v>
      </c>
      <c r="C241" t="s">
        <v>298</v>
      </c>
      <c r="D241">
        <v>0</v>
      </c>
      <c r="E241">
        <v>8</v>
      </c>
      <c r="F241">
        <v>1</v>
      </c>
      <c r="G241">
        <v>0</v>
      </c>
      <c r="H241">
        <v>0</v>
      </c>
      <c r="I241">
        <v>12</v>
      </c>
      <c r="J241">
        <v>0</v>
      </c>
      <c r="K241">
        <v>0</v>
      </c>
      <c r="L241" s="52"/>
      <c r="M241" s="53" t="s">
        <v>710</v>
      </c>
      <c r="N241" s="54" t="s">
        <v>48</v>
      </c>
      <c r="O241" s="55" t="s">
        <v>243</v>
      </c>
      <c r="P241" s="56" t="s">
        <v>654</v>
      </c>
      <c r="Q241" s="57" t="s">
        <v>81</v>
      </c>
      <c r="R241" s="58">
        <v>12.23</v>
      </c>
      <c r="S241" s="59">
        <v>5.22</v>
      </c>
      <c r="T241" s="60" t="s">
        <v>10</v>
      </c>
      <c r="U241" s="58">
        <v>6.39</v>
      </c>
      <c r="V241" s="61">
        <v>78.150000000000006</v>
      </c>
      <c r="W241" s="62" t="s">
        <v>49</v>
      </c>
      <c r="X241" t="s">
        <v>49</v>
      </c>
      <c r="Y241" s="63">
        <v>78.150000000000006</v>
      </c>
      <c r="Z241" s="64">
        <v>0</v>
      </c>
      <c r="AH241" s="65"/>
      <c r="AJ241" s="66"/>
      <c r="AK241" s="67">
        <v>78.150000000000006</v>
      </c>
      <c r="AL241" s="68">
        <v>6.39</v>
      </c>
    </row>
    <row r="242" spans="1:38" ht="38.25">
      <c r="A242" t="s">
        <v>298</v>
      </c>
      <c r="B242">
        <v>2</v>
      </c>
      <c r="C242" t="s">
        <v>298</v>
      </c>
      <c r="D242">
        <v>0</v>
      </c>
      <c r="E242">
        <v>8</v>
      </c>
      <c r="F242">
        <v>1</v>
      </c>
      <c r="G242">
        <v>0</v>
      </c>
      <c r="H242">
        <v>0</v>
      </c>
      <c r="I242">
        <v>13</v>
      </c>
      <c r="J242">
        <v>0</v>
      </c>
      <c r="K242">
        <v>0</v>
      </c>
      <c r="L242" s="52"/>
      <c r="M242" s="53" t="s">
        <v>711</v>
      </c>
      <c r="N242" s="54" t="s">
        <v>123</v>
      </c>
      <c r="O242" s="55" t="s">
        <v>124</v>
      </c>
      <c r="P242" s="56" t="s">
        <v>427</v>
      </c>
      <c r="Q242" s="57" t="s">
        <v>81</v>
      </c>
      <c r="R242" s="58">
        <v>41</v>
      </c>
      <c r="S242" s="59">
        <v>44.29</v>
      </c>
      <c r="T242" s="60" t="s">
        <v>10</v>
      </c>
      <c r="U242" s="58">
        <v>54.24</v>
      </c>
      <c r="V242" s="61">
        <v>2223.84</v>
      </c>
      <c r="W242" s="62" t="s">
        <v>49</v>
      </c>
      <c r="X242" t="s">
        <v>49</v>
      </c>
      <c r="Y242" s="63">
        <v>2223.84</v>
      </c>
      <c r="Z242" s="64">
        <v>0</v>
      </c>
      <c r="AH242" s="65"/>
      <c r="AJ242" s="66"/>
      <c r="AK242" s="67">
        <v>2223.84</v>
      </c>
      <c r="AL242" s="68">
        <v>54.24</v>
      </c>
    </row>
    <row r="243" spans="1:38" ht="25.5">
      <c r="A243" t="s">
        <v>298</v>
      </c>
      <c r="B243">
        <v>2</v>
      </c>
      <c r="C243" t="s">
        <v>298</v>
      </c>
      <c r="D243">
        <v>0</v>
      </c>
      <c r="E243">
        <v>8</v>
      </c>
      <c r="F243">
        <v>1</v>
      </c>
      <c r="G243">
        <v>0</v>
      </c>
      <c r="H243">
        <v>0</v>
      </c>
      <c r="I243">
        <v>13</v>
      </c>
      <c r="J243">
        <v>0</v>
      </c>
      <c r="K243">
        <v>0</v>
      </c>
      <c r="L243" s="52"/>
      <c r="M243" s="53" t="s">
        <v>52</v>
      </c>
      <c r="N243" s="54" t="s">
        <v>48</v>
      </c>
      <c r="O243" s="55" t="s">
        <v>88</v>
      </c>
      <c r="P243" s="56" t="s">
        <v>362</v>
      </c>
      <c r="Q243" s="57" t="s">
        <v>335</v>
      </c>
      <c r="R243" s="58">
        <v>3.06</v>
      </c>
      <c r="S243" s="59"/>
      <c r="T243" s="60" t="s">
        <v>10</v>
      </c>
      <c r="U243" s="58">
        <v>0</v>
      </c>
      <c r="V243" s="61">
        <v>0</v>
      </c>
      <c r="W243" s="62" t="s">
        <v>49</v>
      </c>
      <c r="X243" t="s">
        <v>299</v>
      </c>
      <c r="Y243" s="63">
        <v>0</v>
      </c>
      <c r="Z243" s="64">
        <v>0</v>
      </c>
      <c r="AH243" s="65"/>
      <c r="AJ243" s="66"/>
      <c r="AK243" s="67">
        <v>0</v>
      </c>
      <c r="AL243" s="68">
        <v>0</v>
      </c>
    </row>
    <row r="244" spans="1:38" ht="51">
      <c r="A244" t="s">
        <v>298</v>
      </c>
      <c r="B244">
        <v>2</v>
      </c>
      <c r="C244" t="s">
        <v>298</v>
      </c>
      <c r="D244">
        <v>0</v>
      </c>
      <c r="E244">
        <v>8</v>
      </c>
      <c r="F244">
        <v>1</v>
      </c>
      <c r="G244">
        <v>0</v>
      </c>
      <c r="H244">
        <v>0</v>
      </c>
      <c r="I244">
        <v>14</v>
      </c>
      <c r="J244">
        <v>0</v>
      </c>
      <c r="K244">
        <v>0</v>
      </c>
      <c r="L244" s="52"/>
      <c r="M244" s="53" t="s">
        <v>712</v>
      </c>
      <c r="N244" s="54" t="s">
        <v>48</v>
      </c>
      <c r="O244" s="55" t="s">
        <v>96</v>
      </c>
      <c r="P244" s="56" t="s">
        <v>379</v>
      </c>
      <c r="Q244" s="57" t="s">
        <v>335</v>
      </c>
      <c r="R244" s="58">
        <v>3.06</v>
      </c>
      <c r="S244" s="59">
        <v>347.74</v>
      </c>
      <c r="T244" s="60" t="s">
        <v>10</v>
      </c>
      <c r="U244" s="58">
        <v>425.88</v>
      </c>
      <c r="V244" s="61">
        <v>1303.19</v>
      </c>
      <c r="W244" s="62" t="s">
        <v>49</v>
      </c>
      <c r="X244" t="s">
        <v>49</v>
      </c>
      <c r="Y244" s="63">
        <v>1303.19</v>
      </c>
      <c r="Z244" s="64">
        <v>0</v>
      </c>
      <c r="AH244" s="65"/>
      <c r="AJ244" s="66"/>
      <c r="AK244" s="67">
        <v>1303.19</v>
      </c>
      <c r="AL244" s="68">
        <v>425.88</v>
      </c>
    </row>
    <row r="245" spans="1:38">
      <c r="A245">
        <v>1</v>
      </c>
      <c r="B245">
        <v>1</v>
      </c>
      <c r="C245">
        <v>1</v>
      </c>
      <c r="D245">
        <v>3</v>
      </c>
      <c r="E245">
        <v>9</v>
      </c>
      <c r="F245">
        <v>0</v>
      </c>
      <c r="G245">
        <v>0</v>
      </c>
      <c r="H245">
        <v>0</v>
      </c>
      <c r="I245">
        <v>0</v>
      </c>
      <c r="J245">
        <v>3</v>
      </c>
      <c r="K245" t="e">
        <v>#N/A</v>
      </c>
      <c r="L245" s="52"/>
      <c r="M245" s="53" t="s">
        <v>713</v>
      </c>
      <c r="N245" s="54" t="s">
        <v>48</v>
      </c>
      <c r="O245" s="55"/>
      <c r="P245" s="80" t="s">
        <v>270</v>
      </c>
      <c r="Q245" s="57" t="s">
        <v>52</v>
      </c>
      <c r="R245" s="58">
        <v>0</v>
      </c>
      <c r="S245" s="59">
        <v>0</v>
      </c>
      <c r="T245" s="60" t="s">
        <v>10</v>
      </c>
      <c r="U245" s="58">
        <v>0</v>
      </c>
      <c r="V245" s="61">
        <f>SUM(V246)</f>
        <v>6204.04</v>
      </c>
      <c r="W245" s="62" t="s">
        <v>49</v>
      </c>
      <c r="X245" t="s">
        <v>299</v>
      </c>
      <c r="Y245" s="63">
        <v>6204.04</v>
      </c>
      <c r="Z245" s="64">
        <v>0</v>
      </c>
      <c r="AH245" s="65"/>
      <c r="AJ245" s="66"/>
      <c r="AK245" s="67">
        <v>6204.04</v>
      </c>
      <c r="AL245" s="68">
        <v>0</v>
      </c>
    </row>
    <row r="246" spans="1:38">
      <c r="A246">
        <v>2</v>
      </c>
      <c r="B246">
        <v>2</v>
      </c>
      <c r="C246">
        <v>2</v>
      </c>
      <c r="D246">
        <v>2</v>
      </c>
      <c r="E246">
        <v>9</v>
      </c>
      <c r="F246">
        <v>1</v>
      </c>
      <c r="G246">
        <v>0</v>
      </c>
      <c r="H246">
        <v>0</v>
      </c>
      <c r="I246">
        <v>0</v>
      </c>
      <c r="J246">
        <v>2</v>
      </c>
      <c r="K246" t="e">
        <v>#N/A</v>
      </c>
      <c r="L246" s="52"/>
      <c r="M246" s="53" t="s">
        <v>714</v>
      </c>
      <c r="N246" s="54" t="s">
        <v>48</v>
      </c>
      <c r="O246" s="55"/>
      <c r="P246" s="80" t="s">
        <v>271</v>
      </c>
      <c r="Q246" s="57" t="s">
        <v>52</v>
      </c>
      <c r="R246" s="58">
        <v>0</v>
      </c>
      <c r="S246" s="59">
        <v>0</v>
      </c>
      <c r="T246" s="60" t="s">
        <v>10</v>
      </c>
      <c r="U246" s="58">
        <v>0</v>
      </c>
      <c r="V246" s="61">
        <f>SUM(V247)</f>
        <v>6204.04</v>
      </c>
      <c r="W246" s="62" t="s">
        <v>49</v>
      </c>
      <c r="X246" t="s">
        <v>299</v>
      </c>
      <c r="Y246" s="63">
        <v>6204.04</v>
      </c>
      <c r="Z246" s="64">
        <v>0</v>
      </c>
      <c r="AH246" s="65"/>
      <c r="AJ246" s="66"/>
      <c r="AK246" s="67">
        <v>6204.04</v>
      </c>
      <c r="AL246" s="68">
        <v>0</v>
      </c>
    </row>
    <row r="247" spans="1:38">
      <c r="A247" t="s">
        <v>298</v>
      </c>
      <c r="B247">
        <v>2</v>
      </c>
      <c r="C247" t="s">
        <v>298</v>
      </c>
      <c r="D247">
        <v>0</v>
      </c>
      <c r="E247">
        <v>9</v>
      </c>
      <c r="F247">
        <v>1</v>
      </c>
      <c r="G247">
        <v>0</v>
      </c>
      <c r="H247">
        <v>0</v>
      </c>
      <c r="I247">
        <v>1</v>
      </c>
      <c r="J247">
        <v>0</v>
      </c>
      <c r="K247">
        <v>0</v>
      </c>
      <c r="L247" s="52"/>
      <c r="M247" s="53" t="s">
        <v>715</v>
      </c>
      <c r="N247" s="54" t="s">
        <v>58</v>
      </c>
      <c r="O247" s="55" t="s">
        <v>272</v>
      </c>
      <c r="P247" s="56" t="s">
        <v>716</v>
      </c>
      <c r="Q247" s="57" t="s">
        <v>81</v>
      </c>
      <c r="R247" s="58">
        <v>1007.15</v>
      </c>
      <c r="S247" s="59">
        <v>5.03</v>
      </c>
      <c r="T247" s="60" t="s">
        <v>10</v>
      </c>
      <c r="U247" s="58">
        <v>6.16</v>
      </c>
      <c r="V247" s="61">
        <v>6204.04</v>
      </c>
      <c r="W247" s="62" t="s">
        <v>49</v>
      </c>
      <c r="X247" t="s">
        <v>49</v>
      </c>
      <c r="Y247" s="63">
        <v>6204.04</v>
      </c>
      <c r="Z247" s="64">
        <v>0</v>
      </c>
      <c r="AH247" s="65"/>
      <c r="AJ247" s="66"/>
      <c r="AK247" s="67">
        <v>6204.04</v>
      </c>
      <c r="AL247" s="68">
        <v>6.16</v>
      </c>
    </row>
    <row r="248" spans="1:38" ht="5.0999999999999996" customHeight="1">
      <c r="A248">
        <v>-1</v>
      </c>
      <c r="C248">
        <v>-1</v>
      </c>
      <c r="E248">
        <v>0</v>
      </c>
      <c r="F248">
        <v>0</v>
      </c>
      <c r="G248">
        <v>0</v>
      </c>
      <c r="H248">
        <v>0</v>
      </c>
      <c r="I248">
        <v>0</v>
      </c>
      <c r="L248" s="52"/>
      <c r="M248" s="84"/>
      <c r="N248" s="85"/>
      <c r="O248" s="85"/>
      <c r="P248" s="85"/>
      <c r="Q248" s="85"/>
      <c r="R248" s="85"/>
      <c r="S248" s="85"/>
      <c r="T248" s="85"/>
      <c r="U248" s="85"/>
      <c r="V248" s="86"/>
      <c r="W248" s="7"/>
      <c r="Y248" s="7"/>
      <c r="Z248" s="7"/>
      <c r="AH248" s="89"/>
      <c r="AJ248" s="87"/>
      <c r="AK248" s="90"/>
      <c r="AL248" s="88"/>
    </row>
    <row r="249" spans="1:38"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7"/>
      <c r="Y249" s="7"/>
      <c r="Z249" s="7"/>
      <c r="AL249" s="7"/>
    </row>
    <row r="250" spans="1:38"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7"/>
      <c r="Y250" s="7"/>
      <c r="Z250" s="7"/>
      <c r="AL250" s="7"/>
    </row>
    <row r="251" spans="1:38" ht="14.2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91" t="s">
        <v>273</v>
      </c>
      <c r="N251" s="7"/>
      <c r="O251" s="92" t="s">
        <v>274</v>
      </c>
      <c r="P251" s="92"/>
      <c r="Q251" s="92"/>
      <c r="R251" s="92"/>
      <c r="S251" s="92"/>
      <c r="T251" s="92"/>
      <c r="U251" s="92"/>
      <c r="V251" s="92"/>
      <c r="W251" s="7"/>
      <c r="X251" s="7"/>
      <c r="Y251" s="7"/>
      <c r="Z251" s="7"/>
      <c r="AL251" s="7"/>
    </row>
    <row r="252" spans="1:38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L252" s="7"/>
    </row>
    <row r="253" spans="1:38" ht="14.2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93" t="s">
        <v>275</v>
      </c>
      <c r="N253" s="8"/>
      <c r="O253" s="8"/>
      <c r="P253" s="8"/>
      <c r="Q253" s="8"/>
      <c r="R253" s="8"/>
      <c r="S253" s="8"/>
      <c r="T253" s="8"/>
      <c r="U253" s="8"/>
      <c r="V253" s="94"/>
      <c r="W253" s="7"/>
      <c r="X253" s="7"/>
      <c r="Y253" s="7"/>
      <c r="Z253" s="7"/>
      <c r="AL253" s="7"/>
    </row>
    <row r="254" spans="1:38" ht="12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95" t="s">
        <v>276</v>
      </c>
      <c r="N254" s="95"/>
      <c r="O254" s="95"/>
      <c r="P254" s="95"/>
      <c r="Q254" s="95"/>
      <c r="R254" s="95"/>
      <c r="S254" s="95"/>
      <c r="T254" s="95"/>
      <c r="U254" s="95"/>
      <c r="V254" s="95"/>
      <c r="W254" s="7"/>
      <c r="X254" s="7"/>
      <c r="Y254" s="7"/>
      <c r="Z254" s="7"/>
      <c r="AL254" s="7"/>
    </row>
    <row r="255" spans="1:38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95"/>
      <c r="N255" s="95"/>
      <c r="O255" s="95"/>
      <c r="P255" s="95"/>
      <c r="Q255" s="95"/>
      <c r="R255" s="95"/>
      <c r="S255" s="95"/>
      <c r="T255" s="95"/>
      <c r="U255" s="95"/>
      <c r="V255" s="95"/>
      <c r="W255" s="7"/>
      <c r="X255" s="7"/>
      <c r="Y255" s="7"/>
      <c r="Z255" s="7"/>
      <c r="AL255" s="7"/>
    </row>
    <row r="256" spans="1:38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95"/>
      <c r="N256" s="95"/>
      <c r="O256" s="95"/>
      <c r="P256" s="95"/>
      <c r="Q256" s="95"/>
      <c r="R256" s="95"/>
      <c r="S256" s="95"/>
      <c r="T256" s="95"/>
      <c r="U256" s="95"/>
      <c r="V256" s="95"/>
      <c r="W256" s="7"/>
      <c r="X256" s="7"/>
      <c r="Y256" s="7"/>
      <c r="Z256" s="7"/>
      <c r="AL256" s="7"/>
    </row>
    <row r="257" spans="1:38" ht="14.2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96"/>
      <c r="N257" s="96"/>
      <c r="O257" s="96"/>
      <c r="P257" s="96"/>
      <c r="Q257" s="96"/>
      <c r="R257" s="96"/>
      <c r="S257" s="96"/>
      <c r="T257" s="96"/>
      <c r="U257" s="96"/>
      <c r="V257" s="96"/>
      <c r="W257" s="96"/>
      <c r="X257" s="97"/>
      <c r="Y257" s="97"/>
      <c r="Z257" s="97"/>
      <c r="AL257" s="7"/>
    </row>
    <row r="258" spans="1:38" ht="1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98" t="s">
        <v>717</v>
      </c>
      <c r="N258" s="98"/>
      <c r="O258" s="98"/>
      <c r="P258" s="98"/>
      <c r="Q258" s="98"/>
      <c r="R258" s="98"/>
      <c r="S258" s="98"/>
      <c r="T258" s="98"/>
      <c r="U258" s="98"/>
      <c r="V258" s="98"/>
      <c r="W258" s="99"/>
      <c r="X258" s="99"/>
      <c r="Y258" s="99"/>
      <c r="Z258" s="99"/>
      <c r="AL258" s="7"/>
    </row>
    <row r="259" spans="1:38" ht="1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100" t="s">
        <v>277</v>
      </c>
      <c r="N259" s="100"/>
      <c r="O259" s="100"/>
      <c r="P259" s="100"/>
      <c r="Q259" s="100"/>
      <c r="R259" s="100"/>
      <c r="S259" s="100"/>
      <c r="T259" s="100"/>
      <c r="U259" s="100"/>
      <c r="V259" s="100"/>
      <c r="W259" s="99"/>
      <c r="X259" s="99"/>
      <c r="Y259" s="99"/>
      <c r="Z259" s="99"/>
      <c r="AL259" s="7"/>
    </row>
    <row r="260" spans="1:38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L260" s="7"/>
    </row>
    <row r="261" spans="1:38" ht="30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101" t="s">
        <v>292</v>
      </c>
      <c r="N261" s="101"/>
      <c r="O261" s="101"/>
      <c r="P261" s="7"/>
      <c r="Q261" s="102"/>
      <c r="R261" s="102"/>
      <c r="S261" s="102"/>
      <c r="T261" s="102"/>
      <c r="U261" s="103"/>
      <c r="V261" s="7"/>
      <c r="W261" s="7"/>
      <c r="X261" s="7"/>
      <c r="Y261" s="7"/>
      <c r="Z261" s="7"/>
      <c r="AL261" s="7"/>
    </row>
    <row r="262" spans="1:38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104" t="s">
        <v>278</v>
      </c>
      <c r="N262" s="7"/>
      <c r="O262" s="7"/>
      <c r="P262" s="7"/>
      <c r="Q262" s="105" t="s">
        <v>279</v>
      </c>
      <c r="R262" s="105"/>
      <c r="S262" s="105"/>
      <c r="T262" s="105"/>
      <c r="V262" s="7"/>
      <c r="W262" s="7"/>
      <c r="X262" s="7"/>
      <c r="Y262" s="7"/>
      <c r="Z262" s="7"/>
      <c r="AL262" s="7"/>
    </row>
    <row r="263" spans="1:38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17" t="s">
        <v>280</v>
      </c>
      <c r="R263" s="106" t="s">
        <v>718</v>
      </c>
      <c r="S263" s="107"/>
      <c r="T263" s="108"/>
      <c r="V263" s="7"/>
      <c r="W263" s="7"/>
      <c r="X263" s="7"/>
      <c r="Y263" s="7"/>
      <c r="Z263" s="7"/>
      <c r="AL263" s="7"/>
    </row>
    <row r="264" spans="1:38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109">
        <v>43802</v>
      </c>
      <c r="N264" s="109"/>
      <c r="O264" s="109"/>
      <c r="P264" s="7"/>
      <c r="Q264" s="17" t="s">
        <v>281</v>
      </c>
      <c r="R264" s="106" t="s">
        <v>719</v>
      </c>
      <c r="S264" s="108"/>
      <c r="T264" s="108"/>
      <c r="V264" s="7"/>
      <c r="W264" s="7"/>
      <c r="X264" s="7"/>
      <c r="Y264" s="7"/>
      <c r="Z264" s="7"/>
      <c r="AL264" s="7"/>
    </row>
    <row r="265" spans="1:38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110" t="s">
        <v>282</v>
      </c>
      <c r="N265" s="111"/>
      <c r="O265" s="111"/>
      <c r="P265" s="7"/>
      <c r="Q265" s="17" t="s">
        <v>283</v>
      </c>
      <c r="R265" s="106">
        <v>0</v>
      </c>
      <c r="S265" s="108"/>
      <c r="T265" s="108"/>
      <c r="V265" s="7"/>
      <c r="W265" s="7"/>
      <c r="X265" s="7"/>
      <c r="Y265" s="7"/>
      <c r="Z265" s="7"/>
      <c r="AL265" s="7"/>
    </row>
  </sheetData>
  <mergeCells count="23">
    <mergeCell ref="M264:O264"/>
    <mergeCell ref="M15:P15"/>
    <mergeCell ref="O251:V251"/>
    <mergeCell ref="M254:V256"/>
    <mergeCell ref="M258:V258"/>
    <mergeCell ref="M259:V259"/>
    <mergeCell ref="M261:O261"/>
    <mergeCell ref="AH7:AH11"/>
    <mergeCell ref="AJ7:AJ11"/>
    <mergeCell ref="F8:K8"/>
    <mergeCell ref="L8:L12"/>
    <mergeCell ref="M8:N8"/>
    <mergeCell ref="Q8:S8"/>
    <mergeCell ref="W8:W12"/>
    <mergeCell ref="X8:X12"/>
    <mergeCell ref="F9:K9"/>
    <mergeCell ref="Y12:Z12"/>
    <mergeCell ref="M4:N4"/>
    <mergeCell ref="Q4:V4"/>
    <mergeCell ref="M5:N5"/>
    <mergeCell ref="Q5:V5"/>
    <mergeCell ref="M7:N7"/>
    <mergeCell ref="Q7:S7"/>
  </mergeCells>
  <conditionalFormatting sqref="P14 U14:V14 U42:V53 U16:V28 P16:P29 P31:P35 U31:V34 P238:P247 P37:P40 U37:V40 P145:P236 P42:P143 U55:V247 M14 M16:M247">
    <cfRule type="expression" dxfId="112" priority="118" stopIfTrue="1">
      <formula>$C14=1</formula>
    </cfRule>
    <cfRule type="expression" dxfId="111" priority="119" stopIfTrue="1">
      <formula>OR($C14=0,$C14=2,$C14=3,$C14=4)</formula>
    </cfRule>
  </conditionalFormatting>
  <conditionalFormatting sqref="S14:T14 S42:T53 S16:T29 S31:T35 S37:T40 S36 S41 S54:S247 T55:T247">
    <cfRule type="expression" dxfId="110" priority="115" stopIfTrue="1">
      <formula>$C14=1</formula>
    </cfRule>
    <cfRule type="expression" dxfId="109" priority="116" stopIfTrue="1">
      <formula>OR($C14=0,$C14=2,$C14=3,$C14=4)</formula>
    </cfRule>
    <cfRule type="expression" dxfId="108" priority="117" stopIfTrue="1">
      <formula>AND(TIPOORCAMENTO="Licitado",$C14&lt;&gt;"L",$C14&lt;&gt;-1)</formula>
    </cfRule>
  </conditionalFormatting>
  <conditionalFormatting sqref="N14:O14 Q14:R14 W14 Q63:Q66 Q29 Q35 Q39:Q40 N42:O53 Q42:R53 W42:W53 Q67:R227 N55:O60 Q238:Q247 W16:W28 Q228:Q236 Q16:R28 N16:O29 N31:O35 Q31:R34 W31:W34 N63:O247 N37:O40 Q37:R38 W37:W40 W55:W247 Q55:R60 R61:R66 R228:R247">
    <cfRule type="expression" dxfId="107" priority="113" stopIfTrue="1">
      <formula>$C14=1</formula>
    </cfRule>
    <cfRule type="expression" dxfId="106" priority="114" stopIfTrue="1">
      <formula>OR($C14=0,$C14=2,$C14=3,$C14=4)</formula>
    </cfRule>
  </conditionalFormatting>
  <conditionalFormatting sqref="AH42:AH53 AH7:AH28 AH31:AH34 AH37:AH40 AH55:AH248">
    <cfRule type="expression" dxfId="105" priority="110" stopIfTrue="1">
      <formula>OR(ACOMPANHAMENTO&lt;&gt;"BM",TIPOORCAMENTO="Licitado")</formula>
    </cfRule>
    <cfRule type="expression" dxfId="104" priority="111" stopIfTrue="1">
      <formula>$C7=1</formula>
    </cfRule>
    <cfRule type="expression" dxfId="103" priority="112" stopIfTrue="1">
      <formula>OR(AND(ISNUMBER($C7),$C7=0),$C7=2,$C7=3,$C7=4)</formula>
    </cfRule>
  </conditionalFormatting>
  <conditionalFormatting sqref="AJ42:AJ53 AJ7:AJ28 AJ31:AJ34 AJ37:AJ40 AJ55:AJ248">
    <cfRule type="expression" dxfId="102" priority="107" stopIfTrue="1">
      <formula>TIPOORCAMENTO="PROPOSTO"</formula>
    </cfRule>
    <cfRule type="expression" dxfId="101" priority="108" stopIfTrue="1">
      <formula>$C7=1</formula>
    </cfRule>
    <cfRule type="expression" dxfId="100" priority="109" stopIfTrue="1">
      <formula>OR(AND(ISNUMBER($C7),$C7=0),$C7=2,$C7=3,$C7=4)</formula>
    </cfRule>
  </conditionalFormatting>
  <conditionalFormatting sqref="M8:N8">
    <cfRule type="expression" dxfId="99" priority="106" stopIfTrue="1">
      <formula>ISERROR(INDIRECT($F$9))</formula>
    </cfRule>
  </conditionalFormatting>
  <conditionalFormatting sqref="AK42:AL53 AK7:AL28 AK31:AL34 AK37:AL40 AK55:AL248">
    <cfRule type="expression" dxfId="98" priority="103" stopIfTrue="1">
      <formula>TIPOORCAMENTO="PROPOSTO"</formula>
    </cfRule>
    <cfRule type="expression" dxfId="97" priority="104" stopIfTrue="1">
      <formula>$C7=1</formula>
    </cfRule>
    <cfRule type="expression" dxfId="96" priority="105" stopIfTrue="1">
      <formula>OR(AND(ISNUMBER($C7),$C7=0),$C7=2,$C7=3,$C7=4)</formula>
    </cfRule>
  </conditionalFormatting>
  <conditionalFormatting sqref="U35:V35">
    <cfRule type="expression" dxfId="95" priority="100" stopIfTrue="1">
      <formula>$C35=1</formula>
    </cfRule>
    <cfRule type="expression" dxfId="94" priority="101" stopIfTrue="1">
      <formula>OR($C35=0,$C35=2,$C35=3,$C35=4)</formula>
    </cfRule>
  </conditionalFormatting>
  <conditionalFormatting sqref="R39:R40 W35 R35">
    <cfRule type="expression" dxfId="93" priority="98" stopIfTrue="1">
      <formula>$C35=1</formula>
    </cfRule>
    <cfRule type="expression" dxfId="92" priority="99" stopIfTrue="1">
      <formula>OR($C35=0,$C35=2,$C35=3,$C35=4)</formula>
    </cfRule>
  </conditionalFormatting>
  <conditionalFormatting sqref="AH35">
    <cfRule type="expression" dxfId="91" priority="95" stopIfTrue="1">
      <formula>OR(ACOMPANHAMENTO&lt;&gt;"BM",TIPOORCAMENTO="Licitado")</formula>
    </cfRule>
    <cfRule type="expression" dxfId="90" priority="96" stopIfTrue="1">
      <formula>$C35=1</formula>
    </cfRule>
    <cfRule type="expression" dxfId="89" priority="97" stopIfTrue="1">
      <formula>OR(AND(ISNUMBER($C35),$C35=0),$C35=2,$C35=3,$C35=4)</formula>
    </cfRule>
  </conditionalFormatting>
  <conditionalFormatting sqref="AJ35">
    <cfRule type="expression" dxfId="88" priority="92" stopIfTrue="1">
      <formula>TIPOORCAMENTO="PROPOSTO"</formula>
    </cfRule>
    <cfRule type="expression" dxfId="87" priority="93" stopIfTrue="1">
      <formula>$C35=1</formula>
    </cfRule>
    <cfRule type="expression" dxfId="86" priority="94" stopIfTrue="1">
      <formula>OR(AND(ISNUMBER($C35),$C35=0),$C35=2,$C35=3,$C35=4)</formula>
    </cfRule>
  </conditionalFormatting>
  <conditionalFormatting sqref="AK35:AL35">
    <cfRule type="expression" dxfId="85" priority="89" stopIfTrue="1">
      <formula>TIPOORCAMENTO="PROPOSTO"</formula>
    </cfRule>
    <cfRule type="expression" dxfId="84" priority="90" stopIfTrue="1">
      <formula>$C35=1</formula>
    </cfRule>
    <cfRule type="expression" dxfId="83" priority="91" stopIfTrue="1">
      <formula>OR(AND(ISNUMBER($C35),$C35=0),$C35=2,$C35=3,$C35=4)</formula>
    </cfRule>
  </conditionalFormatting>
  <conditionalFormatting sqref="U29:V29">
    <cfRule type="expression" dxfId="82" priority="86" stopIfTrue="1">
      <formula>$C29=1</formula>
    </cfRule>
    <cfRule type="expression" dxfId="81" priority="87" stopIfTrue="1">
      <formula>OR($C29=0,$C29=2,$C29=3,$C29=4)</formula>
    </cfRule>
  </conditionalFormatting>
  <conditionalFormatting sqref="R29 W29">
    <cfRule type="expression" dxfId="80" priority="84" stopIfTrue="1">
      <formula>$C29=1</formula>
    </cfRule>
    <cfRule type="expression" dxfId="79" priority="85" stopIfTrue="1">
      <formula>OR($C29=0,$C29=2,$C29=3,$C29=4)</formula>
    </cfRule>
  </conditionalFormatting>
  <conditionalFormatting sqref="AH29">
    <cfRule type="expression" dxfId="78" priority="81" stopIfTrue="1">
      <formula>OR(ACOMPANHAMENTO&lt;&gt;"BM",TIPOORCAMENTO="Licitado")</formula>
    </cfRule>
    <cfRule type="expression" dxfId="77" priority="82" stopIfTrue="1">
      <formula>$C29=1</formula>
    </cfRule>
    <cfRule type="expression" dxfId="76" priority="83" stopIfTrue="1">
      <formula>OR(AND(ISNUMBER($C29),$C29=0),$C29=2,$C29=3,$C29=4)</formula>
    </cfRule>
  </conditionalFormatting>
  <conditionalFormatting sqref="AJ29">
    <cfRule type="expression" dxfId="75" priority="78" stopIfTrue="1">
      <formula>TIPOORCAMENTO="PROPOSTO"</formula>
    </cfRule>
    <cfRule type="expression" dxfId="74" priority="79" stopIfTrue="1">
      <formula>$C29=1</formula>
    </cfRule>
    <cfRule type="expression" dxfId="73" priority="80" stopIfTrue="1">
      <formula>OR(AND(ISNUMBER($C29),$C29=0),$C29=2,$C29=3,$C29=4)</formula>
    </cfRule>
  </conditionalFormatting>
  <conditionalFormatting sqref="AK29:AL29">
    <cfRule type="expression" dxfId="72" priority="75" stopIfTrue="1">
      <formula>TIPOORCAMENTO="PROPOSTO"</formula>
    </cfRule>
    <cfRule type="expression" dxfId="71" priority="76" stopIfTrue="1">
      <formula>$C29=1</formula>
    </cfRule>
    <cfRule type="expression" dxfId="70" priority="77" stopIfTrue="1">
      <formula>OR(AND(ISNUMBER($C29),$C29=0),$C29=2,$C29=3,$C29=4)</formula>
    </cfRule>
  </conditionalFormatting>
  <conditionalFormatting sqref="U41:V41 P41:P42">
    <cfRule type="expression" dxfId="69" priority="72" stopIfTrue="1">
      <formula>$C41=1</formula>
    </cfRule>
    <cfRule type="expression" dxfId="68" priority="73" stopIfTrue="1">
      <formula>OR($C41=0,$C41=2,$C41=3,$C41=4)</formula>
    </cfRule>
  </conditionalFormatting>
  <conditionalFormatting sqref="S41:T41 S42:S48">
    <cfRule type="expression" dxfId="67" priority="69" stopIfTrue="1">
      <formula>$C41=1</formula>
    </cfRule>
    <cfRule type="expression" dxfId="66" priority="70" stopIfTrue="1">
      <formula>OR($C41=0,$C41=2,$C41=3,$C41=4)</formula>
    </cfRule>
    <cfRule type="expression" dxfId="65" priority="71" stopIfTrue="1">
      <formula>AND(TIPOORCAMENTO="Licitado",$C41&lt;&gt;"L",$C41&lt;&gt;-1)</formula>
    </cfRule>
  </conditionalFormatting>
  <conditionalFormatting sqref="N41 Q41:R41 W41">
    <cfRule type="expression" dxfId="64" priority="67" stopIfTrue="1">
      <formula>$C41=1</formula>
    </cfRule>
    <cfRule type="expression" dxfId="63" priority="68" stopIfTrue="1">
      <formula>OR($C41=0,$C41=2,$C41=3,$C41=4)</formula>
    </cfRule>
  </conditionalFormatting>
  <conditionalFormatting sqref="AH41">
    <cfRule type="expression" dxfId="62" priority="64" stopIfTrue="1">
      <formula>OR(ACOMPANHAMENTO&lt;&gt;"BM",TIPOORCAMENTO="Licitado")</formula>
    </cfRule>
    <cfRule type="expression" dxfId="61" priority="65" stopIfTrue="1">
      <formula>$C41=1</formula>
    </cfRule>
    <cfRule type="expression" dxfId="60" priority="66" stopIfTrue="1">
      <formula>OR(AND(ISNUMBER($C41),$C41=0),$C41=2,$C41=3,$C41=4)</formula>
    </cfRule>
  </conditionalFormatting>
  <conditionalFormatting sqref="AJ41">
    <cfRule type="expression" dxfId="59" priority="61" stopIfTrue="1">
      <formula>TIPOORCAMENTO="PROPOSTO"</formula>
    </cfRule>
    <cfRule type="expression" dxfId="58" priority="62" stopIfTrue="1">
      <formula>$C41=1</formula>
    </cfRule>
    <cfRule type="expression" dxfId="57" priority="63" stopIfTrue="1">
      <formula>OR(AND(ISNUMBER($C41),$C41=0),$C41=2,$C41=3,$C41=4)</formula>
    </cfRule>
  </conditionalFormatting>
  <conditionalFormatting sqref="AK41:AL41">
    <cfRule type="expression" dxfId="56" priority="58" stopIfTrue="1">
      <formula>TIPOORCAMENTO="PROPOSTO"</formula>
    </cfRule>
    <cfRule type="expression" dxfId="55" priority="59" stopIfTrue="1">
      <formula>$C41=1</formula>
    </cfRule>
    <cfRule type="expression" dxfId="54" priority="60" stopIfTrue="1">
      <formula>OR(AND(ISNUMBER($C41),$C41=0),$C41=2,$C41=3,$C41=4)</formula>
    </cfRule>
  </conditionalFormatting>
  <conditionalFormatting sqref="O41">
    <cfRule type="expression" dxfId="53" priority="56" stopIfTrue="1">
      <formula>$C41=1</formula>
    </cfRule>
    <cfRule type="expression" dxfId="52" priority="57" stopIfTrue="1">
      <formula>OR($C41=0,$C41=2,$C41=3,$C41=4)</formula>
    </cfRule>
  </conditionalFormatting>
  <conditionalFormatting sqref="P54 U54:V54">
    <cfRule type="expression" dxfId="51" priority="53" stopIfTrue="1">
      <formula>$C54=1</formula>
    </cfRule>
    <cfRule type="expression" dxfId="50" priority="54" stopIfTrue="1">
      <formula>OR($C54=0,$C54=2,$C54=3,$C54=4)</formula>
    </cfRule>
  </conditionalFormatting>
  <conditionalFormatting sqref="S54:T54">
    <cfRule type="expression" dxfId="49" priority="50" stopIfTrue="1">
      <formula>$C54=1</formula>
    </cfRule>
    <cfRule type="expression" dxfId="48" priority="51" stopIfTrue="1">
      <formula>OR($C54=0,$C54=2,$C54=3,$C54=4)</formula>
    </cfRule>
    <cfRule type="expression" dxfId="47" priority="52" stopIfTrue="1">
      <formula>AND(TIPOORCAMENTO="Licitado",$C54&lt;&gt;"L",$C54&lt;&gt;-1)</formula>
    </cfRule>
  </conditionalFormatting>
  <conditionalFormatting sqref="N54:O54 Q54:R54 W54">
    <cfRule type="expression" dxfId="46" priority="48" stopIfTrue="1">
      <formula>$C54=1</formula>
    </cfRule>
    <cfRule type="expression" dxfId="45" priority="49" stopIfTrue="1">
      <formula>OR($C54=0,$C54=2,$C54=3,$C54=4)</formula>
    </cfRule>
  </conditionalFormatting>
  <conditionalFormatting sqref="AH54">
    <cfRule type="expression" dxfId="44" priority="45" stopIfTrue="1">
      <formula>OR(ACOMPANHAMENTO&lt;&gt;"BM",TIPOORCAMENTO="Licitado")</formula>
    </cfRule>
    <cfRule type="expression" dxfId="43" priority="46" stopIfTrue="1">
      <formula>$C54=1</formula>
    </cfRule>
    <cfRule type="expression" dxfId="42" priority="47" stopIfTrue="1">
      <formula>OR(AND(ISNUMBER($C54),$C54=0),$C54=2,$C54=3,$C54=4)</formula>
    </cfRule>
  </conditionalFormatting>
  <conditionalFormatting sqref="AJ54">
    <cfRule type="expression" dxfId="41" priority="42" stopIfTrue="1">
      <formula>TIPOORCAMENTO="PROPOSTO"</formula>
    </cfRule>
    <cfRule type="expression" dxfId="40" priority="43" stopIfTrue="1">
      <formula>$C54=1</formula>
    </cfRule>
    <cfRule type="expression" dxfId="39" priority="44" stopIfTrue="1">
      <formula>OR(AND(ISNUMBER($C54),$C54=0),$C54=2,$C54=3,$C54=4)</formula>
    </cfRule>
  </conditionalFormatting>
  <conditionalFormatting sqref="AK54:AL54">
    <cfRule type="expression" dxfId="38" priority="39" stopIfTrue="1">
      <formula>TIPOORCAMENTO="PROPOSTO"</formula>
    </cfRule>
    <cfRule type="expression" dxfId="37" priority="40" stopIfTrue="1">
      <formula>$C54=1</formula>
    </cfRule>
    <cfRule type="expression" dxfId="36" priority="41" stopIfTrue="1">
      <formula>OR(AND(ISNUMBER($C54),$C54=0),$C54=2,$C54=3,$C54=4)</formula>
    </cfRule>
  </conditionalFormatting>
  <conditionalFormatting sqref="P36 U36:V36">
    <cfRule type="expression" dxfId="35" priority="36" stopIfTrue="1">
      <formula>$C36=1</formula>
    </cfRule>
    <cfRule type="expression" dxfId="34" priority="37" stopIfTrue="1">
      <formula>OR($C36=0,$C36=2,$C36=3,$C36=4)</formula>
    </cfRule>
  </conditionalFormatting>
  <conditionalFormatting sqref="S36:T36">
    <cfRule type="expression" dxfId="33" priority="33" stopIfTrue="1">
      <formula>$C36=1</formula>
    </cfRule>
    <cfRule type="expression" dxfId="32" priority="34" stopIfTrue="1">
      <formula>OR($C36=0,$C36=2,$C36=3,$C36=4)</formula>
    </cfRule>
    <cfRule type="expression" dxfId="31" priority="35" stopIfTrue="1">
      <formula>AND(TIPOORCAMENTO="Licitado",$C36&lt;&gt;"L",$C36&lt;&gt;-1)</formula>
    </cfRule>
  </conditionalFormatting>
  <conditionalFormatting sqref="N36:O36 Q36:R36 W36">
    <cfRule type="expression" dxfId="30" priority="31" stopIfTrue="1">
      <formula>$C36=1</formula>
    </cfRule>
    <cfRule type="expression" dxfId="29" priority="32" stopIfTrue="1">
      <formula>OR($C36=0,$C36=2,$C36=3,$C36=4)</formula>
    </cfRule>
  </conditionalFormatting>
  <conditionalFormatting sqref="AH36">
    <cfRule type="expression" dxfId="28" priority="28" stopIfTrue="1">
      <formula>OR(ACOMPANHAMENTO&lt;&gt;"BM",TIPOORCAMENTO="Licitado")</formula>
    </cfRule>
    <cfRule type="expression" dxfId="27" priority="29" stopIfTrue="1">
      <formula>$C36=1</formula>
    </cfRule>
    <cfRule type="expression" dxfId="26" priority="30" stopIfTrue="1">
      <formula>OR(AND(ISNUMBER($C36),$C36=0),$C36=2,$C36=3,$C36=4)</formula>
    </cfRule>
  </conditionalFormatting>
  <conditionalFormatting sqref="AJ36">
    <cfRule type="expression" dxfId="25" priority="25" stopIfTrue="1">
      <formula>TIPOORCAMENTO="PROPOSTO"</formula>
    </cfRule>
    <cfRule type="expression" dxfId="24" priority="26" stopIfTrue="1">
      <formula>$C36=1</formula>
    </cfRule>
    <cfRule type="expression" dxfId="23" priority="27" stopIfTrue="1">
      <formula>OR(AND(ISNUMBER($C36),$C36=0),$C36=2,$C36=3,$C36=4)</formula>
    </cfRule>
  </conditionalFormatting>
  <conditionalFormatting sqref="AK36:AL36">
    <cfRule type="expression" dxfId="22" priority="22" stopIfTrue="1">
      <formula>TIPOORCAMENTO="PROPOSTO"</formula>
    </cfRule>
    <cfRule type="expression" dxfId="21" priority="23" stopIfTrue="1">
      <formula>$C36=1</formula>
    </cfRule>
    <cfRule type="expression" dxfId="20" priority="24" stopIfTrue="1">
      <formula>OR(AND(ISNUMBER($C36),$C36=0),$C36=2,$C36=3,$C36=4)</formula>
    </cfRule>
  </conditionalFormatting>
  <conditionalFormatting sqref="P30 U30:V30">
    <cfRule type="expression" dxfId="19" priority="19" stopIfTrue="1">
      <formula>$C30=1</formula>
    </cfRule>
    <cfRule type="expression" dxfId="18" priority="20" stopIfTrue="1">
      <formula>OR($C30=0,$C30=2,$C30=3,$C30=4)</formula>
    </cfRule>
  </conditionalFormatting>
  <conditionalFormatting sqref="S30:T30">
    <cfRule type="expression" dxfId="17" priority="16" stopIfTrue="1">
      <formula>$C30=1</formula>
    </cfRule>
    <cfRule type="expression" dxfId="16" priority="17" stopIfTrue="1">
      <formula>OR($C30=0,$C30=2,$C30=3,$C30=4)</formula>
    </cfRule>
    <cfRule type="expression" dxfId="15" priority="18" stopIfTrue="1">
      <formula>AND(TIPOORCAMENTO="Licitado",$C30&lt;&gt;"L",$C30&lt;&gt;-1)</formula>
    </cfRule>
  </conditionalFormatting>
  <conditionalFormatting sqref="N30:O30 Q30:R30 W30">
    <cfRule type="expression" dxfId="14" priority="14" stopIfTrue="1">
      <formula>$C30=1</formula>
    </cfRule>
    <cfRule type="expression" dxfId="13" priority="15" stopIfTrue="1">
      <formula>OR($C30=0,$C30=2,$C30=3,$C30=4)</formula>
    </cfRule>
  </conditionalFormatting>
  <conditionalFormatting sqref="AH30">
    <cfRule type="expression" dxfId="12" priority="11" stopIfTrue="1">
      <formula>OR(ACOMPANHAMENTO&lt;&gt;"BM",TIPOORCAMENTO="Licitado")</formula>
    </cfRule>
    <cfRule type="expression" dxfId="11" priority="12" stopIfTrue="1">
      <formula>$C30=1</formula>
    </cfRule>
    <cfRule type="expression" dxfId="10" priority="13" stopIfTrue="1">
      <formula>OR(AND(ISNUMBER($C30),$C30=0),$C30=2,$C30=3,$C30=4)</formula>
    </cfRule>
  </conditionalFormatting>
  <conditionalFormatting sqref="AJ30">
    <cfRule type="expression" dxfId="9" priority="8" stopIfTrue="1">
      <formula>TIPOORCAMENTO="PROPOSTO"</formula>
    </cfRule>
    <cfRule type="expression" dxfId="8" priority="9" stopIfTrue="1">
      <formula>$C30=1</formula>
    </cfRule>
    <cfRule type="expression" dxfId="7" priority="10" stopIfTrue="1">
      <formula>OR(AND(ISNUMBER($C30),$C30=0),$C30=2,$C30=3,$C30=4)</formula>
    </cfRule>
  </conditionalFormatting>
  <conditionalFormatting sqref="AK30:AL30">
    <cfRule type="expression" dxfId="6" priority="5" stopIfTrue="1">
      <formula>TIPOORCAMENTO="PROPOSTO"</formula>
    </cfRule>
    <cfRule type="expression" dxfId="5" priority="6" stopIfTrue="1">
      <formula>$C30=1</formula>
    </cfRule>
    <cfRule type="expression" dxfId="4" priority="7" stopIfTrue="1">
      <formula>OR(AND(ISNUMBER($C30),$C30=0),$C30=2,$C30=3,$C30=4)</formula>
    </cfRule>
  </conditionalFormatting>
  <conditionalFormatting sqref="P61:P62">
    <cfRule type="expression" dxfId="3" priority="3" stopIfTrue="1">
      <formula>#REF!=1</formula>
    </cfRule>
    <cfRule type="expression" dxfId="2" priority="4" stopIfTrue="1">
      <formula>OR(#REF!=0,#REF!=2,#REF!=3,#REF!=4)</formula>
    </cfRule>
  </conditionalFormatting>
  <conditionalFormatting sqref="Q61:Q62 N61:O62">
    <cfRule type="expression" dxfId="1" priority="1" stopIfTrue="1">
      <formula>#REF!=1</formula>
    </cfRule>
    <cfRule type="expression" dxfId="0" priority="2" stopIfTrue="1">
      <formula>OR(#REF!=0,#REF!=2,#REF!=3,#REF!=4)</formula>
    </cfRule>
  </conditionalFormatting>
  <dataValidations count="6">
    <dataValidation type="list" allowBlank="1" sqref="N14 N16:N247">
      <formula1>"SINAPI,SINAPI-I,SICRO,Composição,Cotação"</formula1>
      <formula2>0</formula2>
    </dataValidation>
    <dataValidation type="decimal" operator="greaterThan" allowBlank="1" showErrorMessage="1" error="Apenas números decimais maiores que zero." sqref="S14 AJ16:AJ247 S16:S247 AH16:AH247 AH14 AJ14">
      <formula1>0</formula1>
      <formula2>0</formula2>
    </dataValidation>
    <dataValidation type="list" errorStyle="warning" allowBlank="1" showInputMessage="1" showErrorMessage="1" errorTitle="Aviso BDI" error="Selecione um dos 3 BDI da lista.&#10;&#10;Caso tenha mais de 3 BDI nesta Planilha Orçamentária digite apenas valor percentual." promptTitle="Legenda:" prompt="RA: Rateio proporcional entre Repasse e Contrapartida.&#10;RP: 100% Repasse&#10;CP: 100% Contrapartida&#10;OU: 100% Outros." sqref="W14 W16:W247">
      <formula1>"RA,RP,CP,OU"</formula1>
      <formula2>0</formula2>
    </dataValidation>
    <dataValidation type="list" errorStyle="warning" allowBlank="1" showErrorMessage="1" errorTitle="Aviso BDI" error="Selecione um dos 3 BDI da lista.&#10;&#10;Caso tenha mais de 3 BDI nesta Planilha Orçamentária digite apenas valor percentual." sqref="T14 T16:T247">
      <formula1>"BDI 1,BDI 2,BDI 3,0,00%"</formula1>
      <formula2>0</formula2>
    </dataValidation>
    <dataValidation allowBlank="1" showInputMessage="1" showErrorMessage="1" prompt="A entrada de quantidades é feita na coluna AJ se acompanhamento por BM, ou na aba &quot;Memória de Cálculo/PLQ&quot; se acompanhamento por PLE." sqref="R14 R16:R247"/>
    <dataValidation allowBlank="1" showInputMessage="1" showErrorMessage="1" prompt="Para Orçamento Proposto, o Preço Unitário é resultado do produto do Custo Unitário pelo BDI.&#10;Para Orçamento Licitado, deve ser preenchido na Coluna AL." sqref="U14 U16:U247"/>
  </dataValidations>
  <pageMargins left="0.511811024" right="0.511811024" top="0.78740157499999996" bottom="0.78740157499999996" header="0.31496062000000002" footer="0.31496062000000002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ORCAMENTO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danielealves</dc:creator>
  <cp:lastModifiedBy>danielealves</cp:lastModifiedBy>
  <dcterms:created xsi:type="dcterms:W3CDTF">2020-01-09T11:22:47Z</dcterms:created>
  <dcterms:modified xsi:type="dcterms:W3CDTF">2020-01-09T11:40:46Z</dcterms:modified>
</cp:coreProperties>
</file>