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570" windowWidth="19815" windowHeight="7110"/>
  </bookViews>
  <sheets>
    <sheet name="Orçamento Sintético" sheetId="1" r:id="rId1"/>
    <sheet name="BDI" sheetId="2" r:id="rId2"/>
    <sheet name="CRONOGRAMA" sheetId="3" r:id="rId3"/>
    <sheet name="Orçamento Analítico" sheetId="4" r:id="rId4"/>
  </sheets>
  <externalReferences>
    <externalReference r:id="rId5"/>
    <externalReference r:id="rId6"/>
    <externalReference r:id="rId7"/>
    <externalReference r:id="rId8"/>
  </externalReferences>
  <definedNames>
    <definedName name="\0">#REF!</definedName>
    <definedName name="A">#REF!</definedName>
    <definedName name="aaaa">#REF!</definedName>
    <definedName name="AB">#REF!</definedName>
    <definedName name="ABER">#REF!</definedName>
    <definedName name="_xlnm.Print_Area" localSheetId="1">BDI!$A$1:$I$38</definedName>
    <definedName name="_xlnm.Print_Area" localSheetId="2">CRONOGRAMA!$A$1:$F$42</definedName>
    <definedName name="_xlnm.Print_Area">[2]Plan1!$A$1:$F$322</definedName>
    <definedName name="_xlnm.Database">#REF!</definedName>
    <definedName name="D">#REF!</definedName>
    <definedName name="FDSAFDSF">#REF!</definedName>
    <definedName name="nommmm">#REF!</definedName>
    <definedName name="ORÇAMENTO.BancoRef" hidden="1">[1]PLANILHA!$I$9</definedName>
    <definedName name="ORÇAMENTO.CustoUnitario" hidden="1">ROUND([1]PLANILHA!#REF!,15-13*[1]PLANILHA!$T$9)</definedName>
    <definedName name="OUTRO">#REF!</definedName>
    <definedName name="Print_Area_MI">[3]HIDRAULICA!#REF!</definedName>
    <definedName name="REFERENCIA.Descricao" hidden="1">IF(ISNUMBER([1]PLANILHA!$T1),OFFSET(INDIRECT(ORÇAMENTO.BancoRef),[1]PLANILHA!$T1-1,3,1),[1]PLANILHA!$T1)</definedName>
    <definedName name="REFERENCIA.Unidade" hidden="1">IF(ISNUMBER([1]PLANILHA!$AE1),OFFSET(INDIRECT(ORÇAMENTO.BancoRef),[1]PLANILHA!$AE1-1,4,1),"-")</definedName>
    <definedName name="SomaAgrup" hidden="1">SUMIF(OFFSET([1]PLANILHA!$E1,1,0,[1]PLANILHA!$F1),"S",OFFSET([1]PLANILHA!A1,1,0,[1]PLANILHA!$F1))</definedName>
    <definedName name="TIPOORCAMENTO" hidden="1">IF(VALUE([4]MENU!$O$3)=2,"Licitado","Proposto")</definedName>
    <definedName name="_xlnm.Print_Titles" localSheetId="3">'Orçamento Analítico'!$1:$9</definedName>
    <definedName name="_xlnm.Print_Titles" localSheetId="0">'Orçamento Sintético'!$1:$9</definedName>
    <definedName name="_xlnm.Print_Titles">[2]Plan1!$A$1:$IV$8</definedName>
    <definedName name="VTOTAL1" hidden="1">ROUND([1]PLANILHA!#REF!*[1]PLANILHA!$K1,15-13*[1]PLANILHA!#REF!)</definedName>
  </definedNames>
  <calcPr calcId="124519"/>
</workbook>
</file>

<file path=xl/calcChain.xml><?xml version="1.0" encoding="utf-8"?>
<calcChain xmlns="http://schemas.openxmlformats.org/spreadsheetml/2006/main">
  <c r="H62" i="1"/>
  <c r="I12"/>
  <c r="I30" i="2" l="1"/>
  <c r="H60" i="1"/>
  <c r="I60" s="1"/>
  <c r="J60" s="1"/>
  <c r="J59"/>
  <c r="H58"/>
  <c r="I58" s="1"/>
  <c r="J58" s="1"/>
  <c r="H57"/>
  <c r="I57" s="1"/>
  <c r="J57" s="1"/>
  <c r="H56"/>
  <c r="I56" s="1"/>
  <c r="J56" s="1"/>
  <c r="H55"/>
  <c r="I55" s="1"/>
  <c r="J55" s="1"/>
  <c r="H54"/>
  <c r="I54" s="1"/>
  <c r="J54" s="1"/>
  <c r="H53"/>
  <c r="I53" s="1"/>
  <c r="J53" s="1"/>
  <c r="H52"/>
  <c r="I52" s="1"/>
  <c r="J52" s="1"/>
  <c r="H51"/>
  <c r="I51" s="1"/>
  <c r="J51" s="1"/>
  <c r="H50"/>
  <c r="I50" s="1"/>
  <c r="J50" s="1"/>
  <c r="J49"/>
  <c r="H48"/>
  <c r="I48" s="1"/>
  <c r="J48" s="1"/>
  <c r="H47"/>
  <c r="I47" s="1"/>
  <c r="J47" s="1"/>
  <c r="H46"/>
  <c r="I46" s="1"/>
  <c r="J46" s="1"/>
  <c r="H45"/>
  <c r="I45" s="1"/>
  <c r="J45" s="1"/>
  <c r="I44"/>
  <c r="J44" s="1"/>
  <c r="H44"/>
  <c r="I43"/>
  <c r="J43" s="1"/>
  <c r="H43"/>
  <c r="H42"/>
  <c r="I42" s="1"/>
  <c r="J42" s="1"/>
  <c r="H41"/>
  <c r="I41" s="1"/>
  <c r="J41" s="1"/>
  <c r="H40"/>
  <c r="I40" s="1"/>
  <c r="J40" s="1"/>
  <c r="H39"/>
  <c r="I39" s="1"/>
  <c r="J39" s="1"/>
  <c r="H38"/>
  <c r="I38" s="1"/>
  <c r="J38" s="1"/>
  <c r="H37"/>
  <c r="I37" s="1"/>
  <c r="J37" s="1"/>
  <c r="H36"/>
  <c r="I36" s="1"/>
  <c r="J36" s="1"/>
  <c r="H35"/>
  <c r="I35" s="1"/>
  <c r="J35" s="1"/>
  <c r="H34"/>
  <c r="I34" s="1"/>
  <c r="J34" s="1"/>
  <c r="H33"/>
  <c r="I33" s="1"/>
  <c r="J33" s="1"/>
  <c r="H32"/>
  <c r="I32" s="1"/>
  <c r="J32" s="1"/>
  <c r="H31"/>
  <c r="I31" s="1"/>
  <c r="J31" s="1"/>
  <c r="H30"/>
  <c r="I30" s="1"/>
  <c r="J30" s="1"/>
  <c r="H29"/>
  <c r="I29" s="1"/>
  <c r="J29" s="1"/>
  <c r="H28"/>
  <c r="I28" s="1"/>
  <c r="J28" s="1"/>
  <c r="H27"/>
  <c r="I27" s="1"/>
  <c r="J27" s="1"/>
  <c r="H26"/>
  <c r="I26" s="1"/>
  <c r="J26" s="1"/>
  <c r="H25"/>
  <c r="I25" s="1"/>
  <c r="J25" s="1"/>
  <c r="H24"/>
  <c r="I24" s="1"/>
  <c r="J24" s="1"/>
  <c r="H23"/>
  <c r="I23" s="1"/>
  <c r="J23" s="1"/>
  <c r="H22"/>
  <c r="I22" s="1"/>
  <c r="J22" s="1"/>
  <c r="H21"/>
  <c r="I21" s="1"/>
  <c r="J21" s="1"/>
  <c r="H20"/>
  <c r="I20" s="1"/>
  <c r="J20" s="1"/>
  <c r="H19"/>
  <c r="I19" s="1"/>
  <c r="J19" s="1"/>
  <c r="H18"/>
  <c r="I18" s="1"/>
  <c r="J18" s="1"/>
  <c r="H17"/>
  <c r="I17" s="1"/>
  <c r="J17" s="1"/>
  <c r="H16"/>
  <c r="I16" s="1"/>
  <c r="J16" s="1"/>
  <c r="H15"/>
  <c r="I15" s="1"/>
  <c r="J15" s="1"/>
  <c r="H14"/>
  <c r="I14" s="1"/>
  <c r="J14" s="1"/>
  <c r="H13"/>
  <c r="I13" s="1"/>
  <c r="J13" s="1"/>
  <c r="J12"/>
  <c r="H11"/>
  <c r="I11" s="1"/>
  <c r="J11" s="1"/>
  <c r="J10"/>
</calcChain>
</file>

<file path=xl/sharedStrings.xml><?xml version="1.0" encoding="utf-8"?>
<sst xmlns="http://schemas.openxmlformats.org/spreadsheetml/2006/main" count="2460" uniqueCount="411">
  <si>
    <t>Obra</t>
  </si>
  <si>
    <t>Bancos</t>
  </si>
  <si>
    <t>B.D.I.</t>
  </si>
  <si>
    <t>Encargos Sociais</t>
  </si>
  <si>
    <t>REFORMA ELÉTRICA - SECRETARIA DE GOVERNO, SECRETARIA DE FINANÇAS E A PROCURADORIA DO MUNICÍPIO DE SANTA LUZIA - MG</t>
  </si>
  <si>
    <t xml:space="preserve">SINAPI - 06/2022 - Minas Gerais
SBC - 07/2022 - Minas Gerais
SETOP - 03/2022 - Minas Gerais
SUDECAP - 05/2022 - Minas Gerais
</t>
  </si>
  <si>
    <t>24,2%</t>
  </si>
  <si>
    <t>Não Desonerado: embutido nos preços unitário dos insumos de mão de obra, de acordo com as bases.</t>
  </si>
  <si>
    <t>Orçamento Sintético</t>
  </si>
  <si>
    <t>Item</t>
  </si>
  <si>
    <t>Código</t>
  </si>
  <si>
    <t>Banco</t>
  </si>
  <si>
    <t>Descrição</t>
  </si>
  <si>
    <t>Und</t>
  </si>
  <si>
    <t>Quant.</t>
  </si>
  <si>
    <t>Valor Unit</t>
  </si>
  <si>
    <t>Valor Unit com BDI</t>
  </si>
  <si>
    <t>Total</t>
  </si>
  <si>
    <t>Peso (%)</t>
  </si>
  <si>
    <t xml:space="preserve"> 1 </t>
  </si>
  <si>
    <t>SERVIÇOS PRELIMINARES</t>
  </si>
  <si>
    <t xml:space="preserve"> 1.1 </t>
  </si>
  <si>
    <t xml:space="preserve"> ED-16660 </t>
  </si>
  <si>
    <t>SETOP</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</si>
  <si>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</si>
  <si>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m²</t>
  </si>
  <si>
    <t xml:space="preserve"> 2 </t>
  </si>
  <si>
    <t>INSTALAÇÕES ELÉTRICAS</t>
  </si>
  <si>
    <t xml:space="preserve"> 2.1 </t>
  </si>
  <si>
    <t xml:space="preserve"> 92980 </t>
  </si>
  <si>
    <t>SINAPI</t>
  </si>
  <si>
    <t>CABO DE COBRE FLEXÍVEL ISOLADO, 10 MM², ANTI-CHAMA 0,6/1,0 KV, PARA DISTRIBUIÇÃO - FORNECIMENTO E INSTALAÇÃO. AF_12/2015</t>
  </si>
  <si>
    <t>M</t>
  </si>
  <si>
    <t xml:space="preserve"> 2.2 </t>
  </si>
  <si>
    <t xml:space="preserve"> 92986 </t>
  </si>
  <si>
    <t>CABO DE COBRE FLEXÍVEL ISOLADO, 35 MM², ANTI-CHAMA 0,6/1,0 KV, PARA REDE ENTERRADA DE DISTRIBUIÇÃO DE ENERGIA ELÉTRICA - FORNECIMENTO E INSTALAÇÃO. AF_12/2021</t>
  </si>
  <si>
    <t xml:space="preserve"> 2.3 </t>
  </si>
  <si>
    <t xml:space="preserve"> 92984 </t>
  </si>
  <si>
    <t>CABO DE COBRE FLEXÍVEL ISOLADO, 25 MM², ANTI-CHAMA 0,6/1,0 KV, PARA REDE ENTERRADA DE DISTRIBUIÇÃO DE ENERGIA ELÉTRICA - FORNECIMENTO E INSTALAÇÃO. AF_12/2021</t>
  </si>
  <si>
    <t xml:space="preserve"> 2.4 </t>
  </si>
  <si>
    <t xml:space="preserve"> 92979 </t>
  </si>
  <si>
    <t>CABO DE COBRE FLEXÍVEL ISOLADO, 10 MM², ANTI-CHAMA 450/750 V, PARA DISTRIBUIÇÃO - FORNECIMENTO E INSTALAÇÃO. AF_12/2015</t>
  </si>
  <si>
    <t xml:space="preserve"> 2.5 </t>
  </si>
  <si>
    <t xml:space="preserve"> 91926 </t>
  </si>
  <si>
    <t>CABO DE COBRE FLEXÍVEL ISOLADO, 2,5 MM², ANTI-CHAMA 450/750 V, PARA CIRCUITOS TERMINAIS - FORNECIMENTO E INSTALAÇÃO. AF_12/2015</t>
  </si>
  <si>
    <t xml:space="preserve"> 2.6 </t>
  </si>
  <si>
    <t xml:space="preserve"> 91928 </t>
  </si>
  <si>
    <t>CABO DE COBRE FLEXÍVEL ISOLADO, 4 MM², ANTI-CHAMA 450/750 V, PARA CIRCUITOS TERMINAIS - FORNECIMENTO E INSTALAÇÃO. AF_12/2015</t>
  </si>
  <si>
    <t xml:space="preserve"> 2.7 </t>
  </si>
  <si>
    <t xml:space="preserve"> 91930 </t>
  </si>
  <si>
    <t>CABO DE COBRE FLEXÍVEL ISOLADO, 6 MM², ANTI-CHAMA 450/750 V, PARA CIRCUITOS TERMINAIS - FORNECIMENTO E INSTALAÇÃO. AF_12/2015</t>
  </si>
  <si>
    <t xml:space="preserve"> 2.8 </t>
  </si>
  <si>
    <t xml:space="preserve"> ELE-CXS-020 </t>
  </si>
  <si>
    <t>CAIXA DE PASSAGEM EM CHAPA DE AÇO COM TAMPA APARAFUSADA, SOBREPOR, 152 X 152 X 82 MM</t>
  </si>
  <si>
    <t>un</t>
  </si>
  <si>
    <t xml:space="preserve"> 2.9 </t>
  </si>
  <si>
    <t xml:space="preserve"> ELE-CXS-025 </t>
  </si>
  <si>
    <t>CAIXA DE PASSAGEM EM CHAPA DE AÇO COM TAMPA APARAFUSADA, SOBREPOR, 202 X 202 X 102 MM</t>
  </si>
  <si>
    <t xml:space="preserve"> 2.10 </t>
  </si>
  <si>
    <t xml:space="preserve"> ELE-CXS-030 </t>
  </si>
  <si>
    <t>CAIXA DE PASSAGEM EM CHAPA DE AÇO COM TAMPA APARAFUSADA, SOBREPOR, 302 X 302 X 122 MM</t>
  </si>
  <si>
    <t xml:space="preserve"> 2.11 </t>
  </si>
  <si>
    <t xml:space="preserve"> 11.14.50 </t>
  </si>
  <si>
    <t>SUDECAP</t>
  </si>
  <si>
    <t>TIPO ZB PASSEIO COM TAMPA ARTICULADA 52X44X77 CM</t>
  </si>
  <si>
    <t>UN</t>
  </si>
  <si>
    <t xml:space="preserve"> 2.12 </t>
  </si>
  <si>
    <t xml:space="preserve"> ELE-DIS-060 </t>
  </si>
  <si>
    <t>DISJUNTOR BIPOLAR TERMOMAGNÉTICO 5KA, DE 10A</t>
  </si>
  <si>
    <t xml:space="preserve"> 2.13 </t>
  </si>
  <si>
    <t xml:space="preserve"> ELE-DIS-062 </t>
  </si>
  <si>
    <t>DISJUNTOR BIPOLAR TERMOMAGNÉTICO 5KA, DE 16A</t>
  </si>
  <si>
    <t xml:space="preserve"> 2.14 </t>
  </si>
  <si>
    <t xml:space="preserve"> ELE-DIS-064 </t>
  </si>
  <si>
    <t>DISJUNTOR BIPOLAR TERMOMAGNÉTICO 5KA, DE 25A</t>
  </si>
  <si>
    <t xml:space="preserve"> 2.15 </t>
  </si>
  <si>
    <t xml:space="preserve"> ELE-DIS-086 </t>
  </si>
  <si>
    <t>DISJUNTOR TRIPOLAR TERMOMAGNÉTICO 5KA, DE 100A</t>
  </si>
  <si>
    <t xml:space="preserve"> 2.16 </t>
  </si>
  <si>
    <t xml:space="preserve"> 93668 </t>
  </si>
  <si>
    <t>DISJUNTOR TRIPOLAR TIPO DIN, CORRENTE NOMINAL DE 16A - FORNECIMENTO E INSTALAÇÃO. AF_10/2020</t>
  </si>
  <si>
    <t xml:space="preserve"> 2.17 </t>
  </si>
  <si>
    <t xml:space="preserve"> 11.19.24 </t>
  </si>
  <si>
    <t>DISJUNTOR TERMOMAGNÉTICO (240V-60HRZ) PADRÃO DIN -TRIPOLAR 63A</t>
  </si>
  <si>
    <t xml:space="preserve"> 2.18 </t>
  </si>
  <si>
    <t xml:space="preserve"> CPU-975 </t>
  </si>
  <si>
    <t>Próprio</t>
  </si>
  <si>
    <t>DISPOSITIVO DPS CLASSE II, 1 POLO, TENSÃO MÁXIMA DE 175 V, CORRENTE MÁXIMA DE *45* KA (TIPO AC)</t>
  </si>
  <si>
    <t xml:space="preserve"> 2.19 </t>
  </si>
  <si>
    <t xml:space="preserve"> ELE-ELE-060 </t>
  </si>
  <si>
    <t>ELETRODUTO DE AÇO GALVANIZADO LEVE, INCLUSIVE CONEXÕES, SUPORTES E FIXAÇÃO DN 25 (1")</t>
  </si>
  <si>
    <t>m</t>
  </si>
  <si>
    <t xml:space="preserve"> 2.20 </t>
  </si>
  <si>
    <t xml:space="preserve"> ELE-ELE-070 </t>
  </si>
  <si>
    <t>ELETRODUTO DE AÇO GALVANIZADO MÉDIO, INCLUSIVE CONEXÕES, SUPORTES E FIXAÇÃO DN 40 (1.1/2")</t>
  </si>
  <si>
    <t xml:space="preserve"> 2.21 </t>
  </si>
  <si>
    <t xml:space="preserve"> ELE-ELE-010 </t>
  </si>
  <si>
    <t>ELETRODUTO DE PVC RÍGIDO ROSCÁVEL, DN 20 MM (3/4"), INCLUSIVE CONEXÕES, SUPORTES E FIXAÇÃO</t>
  </si>
  <si>
    <t xml:space="preserve"> 2.22 </t>
  </si>
  <si>
    <t xml:space="preserve"> 97670 </t>
  </si>
  <si>
    <t>ELETRODUTO FLEXÍVEL CORRUGADO, PEAD, DN 100 (4"), PARA REDE ENTERRADA DE DISTRIBUIÇÃO DE ENERGIA ELÉTRICA - FORNECIMENTO E INSTALAÇÃO. AF_12/2021</t>
  </si>
  <si>
    <t xml:space="preserve"> 2.23 </t>
  </si>
  <si>
    <t xml:space="preserve"> CPU-976 </t>
  </si>
  <si>
    <t>QUADRO DE DISTRIBUIÇÃO COM BARRAMENTO TRIFÁSICO, DE SOBREPOR, EM CHAPA DE AÇO GALVANIZADO, PARA 30 DISJUNTORES DIN, 125A - FORNECIMENTO E INSTALAÇÃO</t>
  </si>
  <si>
    <t xml:space="preserve"> 2.24 </t>
  </si>
  <si>
    <t xml:space="preserve"> CPU-977 </t>
  </si>
  <si>
    <t>QUADRO DE DISTRIBUIÇÃO COM BARRAMENTO TRIFÁSICO, DE SOBREPOR, EM CHAPA DE AÇO GALVANIZADO, PARA 48 DISJUNTORES DIN, 125A - FORNECIMENTO E INSTALAÇÃO</t>
  </si>
  <si>
    <t xml:space="preserve"> 2.25 </t>
  </si>
  <si>
    <t xml:space="preserve"> CPU-978 </t>
  </si>
  <si>
    <t>QUADRO GERAL DE FORÇA(QGF) - FORNECIMENTO E INSTALAÇÃO</t>
  </si>
  <si>
    <t xml:space="preserve"> 2.26 </t>
  </si>
  <si>
    <t xml:space="preserve"> 11.83.13 </t>
  </si>
  <si>
    <t>HASTE ATERRAMENTO AÇO ZINCADO 25X25X2500MM P.CEMIG</t>
  </si>
  <si>
    <t xml:space="preserve"> 2.27 </t>
  </si>
  <si>
    <t xml:space="preserve"> 98111 </t>
  </si>
  <si>
    <t>CAIXA DE INSPEÇÃO PARA ATERRAMENTO, CIRCULAR, EM POLIETILENO, DIÂMETRO INTERNO = 0,3 M. AF_12/2020</t>
  </si>
  <si>
    <t xml:space="preserve"> 2.28 </t>
  </si>
  <si>
    <t xml:space="preserve"> 11.91.02 </t>
  </si>
  <si>
    <t>CABO DE COBRE NU # 10MM2</t>
  </si>
  <si>
    <t xml:space="preserve"> 2.29 </t>
  </si>
  <si>
    <t xml:space="preserve"> CPU-979 </t>
  </si>
  <si>
    <t>LUMINÁRIA DE SOBREPOR EM CHAPA DE AÇO PARA 2 LAMPADAS LED, INCLUSO 2 LÂMPADAS 36W - FORNECIMENTO E INSTALAÇÃO</t>
  </si>
  <si>
    <t xml:space="preserve"> 2.30 </t>
  </si>
  <si>
    <t xml:space="preserve"> 11.17.17 </t>
  </si>
  <si>
    <t>CONDULETE - CONJ. TAMPA E INTERRUPTOR SIMPLES P/ COND. 3/4"</t>
  </si>
  <si>
    <t xml:space="preserve"> 2.31 </t>
  </si>
  <si>
    <t xml:space="preserve"> ELE-ELE-055 </t>
  </si>
  <si>
    <t>ELETRODUTO DE AÇO GALVANIZADO LEVE, INCLUSIVE CONEXÕES, SUPORTES E FIXAÇÃO DN 20 (3/4")</t>
  </si>
  <si>
    <t xml:space="preserve"> 2.32 </t>
  </si>
  <si>
    <t xml:space="preserve"> 97668 </t>
  </si>
  <si>
    <t>ELETRODUTO FLEXÍVEL CORRUGADO, PEAD, DN 63 (2"), PARA REDE ENTERRADA DE DISTRIBUIÇÃO DE ENERGIA ELÉTRICA - FORNECIMENTO E INSTALAÇÃO. AF_12/2021</t>
  </si>
  <si>
    <t xml:space="preserve"> 2.33 </t>
  </si>
  <si>
    <t xml:space="preserve"> CPU-980 </t>
  </si>
  <si>
    <t>TERMINAL METÁLICO À PRESSÃO PARA 1 CABO DE 240 MM2, COM 1 FURO DE FIXAÇÃO - FORNECIMENTO E INSTALAÇÃO</t>
  </si>
  <si>
    <t xml:space="preserve"> 2.34 </t>
  </si>
  <si>
    <t xml:space="preserve"> CPU-991 </t>
  </si>
  <si>
    <t>CONECTOR METÁLICO TIPO PARAFUSO FENDIDO (SPLIT BOLT), COM SEPARADOR DE CABOS BIMETÁLICOS, PARA CABOS ATÉ 25 MM2 - FORNECIMENTO E INSTALAÇÃO</t>
  </si>
  <si>
    <t xml:space="preserve"> 2.35 </t>
  </si>
  <si>
    <t xml:space="preserve"> ELE-CON-110 </t>
  </si>
  <si>
    <t>CONDULETE DE ALUMÍNIO, TIPO "X", DIÂMETRO DE SAÍDA 1" (25MM), EXCLUSIVE MÓDULO E PLACA, INCLUSIVE FIXAÇÃO</t>
  </si>
  <si>
    <t xml:space="preserve"> 2.36 </t>
  </si>
  <si>
    <t xml:space="preserve"> ELE-CON-120 </t>
  </si>
  <si>
    <t>CONDULETE DE ALUMÍNIO, TIPO "X", DIÂMETRO DE SAÍDA 1.1/2" (40MM), EXCLUSIVE MÓDULO E PLACA, INCLUSIVE FIXAÇÃO</t>
  </si>
  <si>
    <t xml:space="preserve"> 3 </t>
  </si>
  <si>
    <t>SERVIÇOS COMPLEMENTARES</t>
  </si>
  <si>
    <t xml:space="preserve"> 3.1 </t>
  </si>
  <si>
    <t xml:space="preserve"> CPU-992 </t>
  </si>
  <si>
    <t>CHAPA DE AÇO 3,00MM XADREZ 2000X1000 MM (27 KG/M2) - FORNECIMENTO E INSTALAÇÃO</t>
  </si>
  <si>
    <t xml:space="preserve"> 3.2 </t>
  </si>
  <si>
    <t xml:space="preserve"> PIN-LIX-005 </t>
  </si>
  <si>
    <t>LIXAMENTO MANUAL EM PAREDE PARA REMOÇÃO DE TINTA</t>
  </si>
  <si>
    <t xml:space="preserve"> 3.3 </t>
  </si>
  <si>
    <t xml:space="preserve"> PIN-LIX-006 </t>
  </si>
  <si>
    <t>LIXAMENTO MANUAL EM TETO PARA REMOÇÃO DE TINTA</t>
  </si>
  <si>
    <t xml:space="preserve"> 3.4 </t>
  </si>
  <si>
    <t xml:space="preserve"> 88485 </t>
  </si>
  <si>
    <t>APLICAÇÃO DE FUNDO SELADOR ACRÍLICO EM PAREDES, UMA DEMÃO. AF_06/2014</t>
  </si>
  <si>
    <t xml:space="preserve"> 3.5 </t>
  </si>
  <si>
    <t xml:space="preserve"> 88484 </t>
  </si>
  <si>
    <t>APLICAÇÃO DE FUNDO SELADOR ACRÍLICO EM TETO, UMA DEMÃO. AF_06/2014</t>
  </si>
  <si>
    <t xml:space="preserve"> 3.6 </t>
  </si>
  <si>
    <t xml:space="preserve"> 88489 </t>
  </si>
  <si>
    <t>APLICAÇÃO MANUAL DE PINTURA COM TINTA LÁTEX ACRÍLICA EM PAREDES, DUAS DEMÃOS. AF_06/2014</t>
  </si>
  <si>
    <t xml:space="preserve"> 3.7 </t>
  </si>
  <si>
    <t xml:space="preserve"> 88488 </t>
  </si>
  <si>
    <t>APLICAÇÃO MANUAL DE PINTURA COM TINTA LÁTEX ACRÍLICA EM TETO, DUAS DEMÃOS. AF_06/2014</t>
  </si>
  <si>
    <t xml:space="preserve"> 3.8 </t>
  </si>
  <si>
    <t xml:space="preserve"> PIN-LIX-015 </t>
  </si>
  <si>
    <t>LIXAMENTO MANUAL EM SUPERFÍCIE METÁLICA PARA REMOÇÃO DE TINTA</t>
  </si>
  <si>
    <t xml:space="preserve"> 3.9 </t>
  </si>
  <si>
    <t xml:space="preserve"> PIN-ESM-035 </t>
  </si>
  <si>
    <t>PINTURA ESMALTE EM ESTRUTURA METÁLICA, DUAS (2) DEMÃOS, INCLUSIVE UMA (1) DEMÃO FUNDO ANTICORROSIVO</t>
  </si>
  <si>
    <t xml:space="preserve"> 4 </t>
  </si>
  <si>
    <t>ADMINISTRAÇÃO LOCAL</t>
  </si>
  <si>
    <t xml:space="preserve"> 4.1 </t>
  </si>
  <si>
    <t xml:space="preserve"> CPU-993 </t>
  </si>
  <si>
    <t>ADMINISTRAÇÃO LOCAL - REFORMA GABINETE</t>
  </si>
  <si>
    <t>Total Geral</t>
  </si>
  <si>
    <t>PREFEITURA MUNICIPAL DE SANTA LUZIA</t>
  </si>
  <si>
    <t>SECRETARIA DE OBRAS</t>
  </si>
  <si>
    <t>Acórdão  TCU 2622/2013</t>
  </si>
  <si>
    <t>Parâmetros para cálculo do BDI</t>
  </si>
  <si>
    <t>Itens Admissíveis</t>
  </si>
  <si>
    <t>Intervalos admissíveis sem justificativa</t>
  </si>
  <si>
    <t>Índices adotados</t>
  </si>
  <si>
    <t>Administração Central (AC)</t>
  </si>
  <si>
    <t xml:space="preserve">De </t>
  </si>
  <si>
    <t>até</t>
  </si>
  <si>
    <t>Seguro e Garantia (S+G)</t>
  </si>
  <si>
    <t>Risco (R)</t>
  </si>
  <si>
    <t>Despesas financeiras (DF)</t>
  </si>
  <si>
    <t>Lucro (L)</t>
  </si>
  <si>
    <t>ISS</t>
  </si>
  <si>
    <t>Tributos (T)</t>
  </si>
  <si>
    <t>PIS+COFINS</t>
  </si>
  <si>
    <t>CPRB</t>
  </si>
  <si>
    <t>ou</t>
  </si>
  <si>
    <t>INSS desoneração (E)</t>
  </si>
  <si>
    <t>Controle</t>
  </si>
  <si>
    <t>OK</t>
  </si>
  <si>
    <t>BDI CALCULADO ----&gt;</t>
  </si>
  <si>
    <t>BDI = (1+AC+S+R+G)*(1+DF)*(1+L)/(1-(T+E))</t>
  </si>
  <si>
    <t>BDI ADMISSIVEL</t>
  </si>
  <si>
    <t>Cronograma Físico e Financeiro</t>
  </si>
  <si>
    <t>Total Por Etapa</t>
  </si>
  <si>
    <t>30 DIAS</t>
  </si>
  <si>
    <t>100,00%
1.175,85</t>
  </si>
  <si>
    <t>100,00%
1.801,45</t>
  </si>
  <si>
    <t>100,00%
3.041,40</t>
  </si>
  <si>
    <t>Porcentagem</t>
  </si>
  <si>
    <t>100,0%</t>
  </si>
  <si>
    <t>Custo</t>
  </si>
  <si>
    <t>Porcentagem Acumulado</t>
  </si>
  <si>
    <t>Custo Acumulado</t>
  </si>
  <si>
    <t>Planilha Orçamentária Analítica</t>
  </si>
  <si>
    <t>Tipo</t>
  </si>
  <si>
    <t>Composição</t>
  </si>
  <si>
    <t/>
  </si>
  <si>
    <t>Insumo</t>
  </si>
  <si>
    <t xml:space="preserve"> ED-16671 </t>
  </si>
  <si>
    <t>FIXAÇÃO DE PLACA DE OBRA EM SUPORTE DE EUCALIPTO AUTOCLAVADO , INCLUSIVE PINTURA LÁTEX (PVA) EM SUPERFÍCIE DE MADEIRA, EM DUAS (2) DEMÃOS E ESCAVAÇÃO (MONTAGEM)</t>
  </si>
  <si>
    <t>Serviços</t>
  </si>
  <si>
    <t xml:space="preserve"> ED-16670 </t>
  </si>
  <si>
    <t>PLACA DE OBRA EM CHAPA GALVANIZADA ENRIJECIDA , PLOTADA COM ADESIVO VINÍLICO, FIXADA COM REBITES 4,8X40MM, EM ESTRUTURA METÁLICA DE METALON 20X20MM, ESP. 1 ,25MM, EXCLUSIVE SUPORTE EM EUCALIPTO - PADRÃO GOVERNO DE MINAS GERAIS ( FABRICAÇÃO)</t>
  </si>
  <si>
    <t>MO sem LS =&gt;</t>
  </si>
  <si>
    <t>LS =&gt;</t>
  </si>
  <si>
    <t>MO com LS =&gt;</t>
  </si>
  <si>
    <t>Valor do BDI =&gt;</t>
  </si>
  <si>
    <t>Valor com BDI =&gt;</t>
  </si>
  <si>
    <t>Quant. =&gt;</t>
  </si>
  <si>
    <t>Preço Total =&gt;</t>
  </si>
  <si>
    <t>INEL - INSTALAÇÃO ELÉTRICA/ELETRIFICAÇÃO E ILUMINAÇÃO EXTERNA</t>
  </si>
  <si>
    <t>Composição Auxiliar</t>
  </si>
  <si>
    <t xml:space="preserve"> 88264 </t>
  </si>
  <si>
    <t>ELETRICISTA COM ENCARGOS COMPLEMENTARES</t>
  </si>
  <si>
    <t>SEDI - SERVIÇOS DIVERSOS</t>
  </si>
  <si>
    <t>H</t>
  </si>
  <si>
    <t xml:space="preserve"> 88247 </t>
  </si>
  <si>
    <t>AUXILIAR DE ELETRICISTA COM ENCARGOS COMPLEMENTARES</t>
  </si>
  <si>
    <t xml:space="preserve"> 00001020 </t>
  </si>
  <si>
    <t>CABO DE COBRE, FLEXIVEL, CLASSE 4 OU 5, ISOLACAO EM PVC/A, ANTICHAMA BWF-B, COBERTURA PVC-ST1, ANTICHAMA BWF-B, 1 CONDUTOR, 0,6/1 KV, SECAO NOMINAL 10 MM2</t>
  </si>
  <si>
    <t>Material</t>
  </si>
  <si>
    <t xml:space="preserve"> 00021127 </t>
  </si>
  <si>
    <t>FITA ISOLANTE ADESIVA ANTICHAMA, USO ATE 750 V, EM ROLO DE 19 MM X 5 M</t>
  </si>
  <si>
    <t xml:space="preserve"> 00001019 </t>
  </si>
  <si>
    <t>CABO DE COBRE, FLEXIVEL, CLASSE 4 OU 5, ISOLACAO EM PVC/A, ANTICHAMA BWF-B, COBERTURA PVC-ST1, ANTICHAMA BWF-B, 1 CONDUTOR, 0,6/1 KV, SECAO NOMINAL 35 MM2</t>
  </si>
  <si>
    <t xml:space="preserve"> 00000996 </t>
  </si>
  <si>
    <t>CABO DE COBRE, FLEXIVEL, CLASSE 4 OU 5, ISOLACAO EM PVC/A, ANTICHAMA BWF-B, COBERTURA PVC-ST1, ANTICHAMA BWF-B, 1 CONDUTOR, 0,6/1 KV, SECAO NOMINAL 25 MM2</t>
  </si>
  <si>
    <t xml:space="preserve"> 00000980 </t>
  </si>
  <si>
    <t>CABO DE COBRE, FLEXIVEL, CLASSE 4 OU 5, ISOLACAO EM PVC/A, ANTICHAMA BWF-B, 1 CONDUTOR, 450/750 V, SECAO NOMINAL 10 MM2</t>
  </si>
  <si>
    <t xml:space="preserve"> 00001014 </t>
  </si>
  <si>
    <t>CABO DE COBRE, FLEXIVEL, CLASSE 4 OU 5, ISOLACAO EM PVC/A, ANTICHAMA BWF-B, 1 CONDUTOR, 450/750 V, SECAO NOMINAL 2,5 MM2</t>
  </si>
  <si>
    <t xml:space="preserve"> 00000981 </t>
  </si>
  <si>
    <t>CABO DE COBRE, FLEXIVEL, CLASSE 4 OU 5, ISOLACAO EM PVC/A, ANTICHAMA BWF-B, 1 CONDUTOR, 450/750 V, SECAO NOMINAL 4 MM2</t>
  </si>
  <si>
    <t xml:space="preserve"> 00000982 </t>
  </si>
  <si>
    <t>CABO DE COBRE, FLEXIVEL, CLASSE 4 OU 5, ISOLACAO EM PVC/A, ANTICHAMA BWF-B, 1 CONDUTOR, 450/750 V, SECAO NOMINAL 6 MM2</t>
  </si>
  <si>
    <t xml:space="preserve"> MAO-AJD-015 </t>
  </si>
  <si>
    <t>AJUDANTE DE ELETRICISTA COM ENCARGOS COMPLEMENTARES</t>
  </si>
  <si>
    <t>hora</t>
  </si>
  <si>
    <t xml:space="preserve"> MAO-OFC-035 </t>
  </si>
  <si>
    <t xml:space="preserve"> MATED- 12628 </t>
  </si>
  <si>
    <t>BUCHA DE NYLON COM PARAFUSO AUTO ATARRAXANTE CABEÇA PANELA, FENDA SIMPLES ( COMPRIMENTO: 38MM| DIÂMETRO NOMINAL DO PARAFUSO: 4,2MM| DIÂMETRO NOMINAL DA BUCHA: 6MM)</t>
  </si>
  <si>
    <t xml:space="preserve"> MATED- 12141 </t>
  </si>
  <si>
    <t>CAIXA DE PASSAGEM CHAPA AÇO, SOBREPOR 152 X 152 X 82 MM SAÍDA CPS 15</t>
  </si>
  <si>
    <t xml:space="preserve"> MATED- 12143 </t>
  </si>
  <si>
    <t>CAIXA DE PASSAGEM CHAPA AÇO, SOBRE POR 202 X 202 X 102 MM SAÍDA CPS 20</t>
  </si>
  <si>
    <t xml:space="preserve"> MATED- 12144 </t>
  </si>
  <si>
    <t>CAIXA DE PASSAGEM CHAPA AÇO, SOBREPOR 302 X 302 X 122 MM SAÍDA CPS 30</t>
  </si>
  <si>
    <t>CAIXA E ACESSORIOS</t>
  </si>
  <si>
    <t xml:space="preserve"> 40.09.23 </t>
  </si>
  <si>
    <t>CONCRETO FCK &gt;= 20 MPA, BRITA CALCÁRIA, PREPARADO EM OBRA E LANÇADO EM FUNDAÇÃO</t>
  </si>
  <si>
    <t>CONCRETO CONVENCIONAL B1-B2 CALC., LANC. EM FUND.</t>
  </si>
  <si>
    <t>m³</t>
  </si>
  <si>
    <t xml:space="preserve"> 40.20.11 </t>
  </si>
  <si>
    <t>FORMA DE TABUA DE PINHO DE 3a. TIPO E (P/ BERCO)</t>
  </si>
  <si>
    <t>FORMA E ESCORAMENTO</t>
  </si>
  <si>
    <t xml:space="preserve"> 40.31.02 </t>
  </si>
  <si>
    <t>CHAPISCO COM ARGAMASSA 1:3, A COLHER</t>
  </si>
  <si>
    <t>REVESTIMENTOS</t>
  </si>
  <si>
    <t xml:space="preserve"> 40.32.22 </t>
  </si>
  <si>
    <t>REGULARIZACAO E COMPACTACAO MANUAL DE TERRENO</t>
  </si>
  <si>
    <t>MOVIMENTO DE TERRA</t>
  </si>
  <si>
    <t xml:space="preserve"> 40.30.06 </t>
  </si>
  <si>
    <t>ALVENARIA TIJOLO MACICO REQ., E = 10CM, A REVESTIR</t>
  </si>
  <si>
    <t>ALVENARIA</t>
  </si>
  <si>
    <t xml:space="preserve"> 40.31.07 </t>
  </si>
  <si>
    <t>REBOCO PAULISTA COM ARGAMASSA 1:4</t>
  </si>
  <si>
    <t xml:space="preserve"> 40.32.05 </t>
  </si>
  <si>
    <t>ESCAVACAO MANUAL H &lt;= 1.5M</t>
  </si>
  <si>
    <t xml:space="preserve"> 55.10.75 </t>
  </si>
  <si>
    <t>PEDREIRO</t>
  </si>
  <si>
    <t>Mão de Obra</t>
  </si>
  <si>
    <t xml:space="preserve"> 55.10.88 </t>
  </si>
  <si>
    <t>SERVENTE</t>
  </si>
  <si>
    <t xml:space="preserve"> 63.01.03 </t>
  </si>
  <si>
    <t>BRITAS 1, 2 OU 3, CALCÁRIA COM FRETE</t>
  </si>
  <si>
    <t xml:space="preserve"> 74.08.51 </t>
  </si>
  <si>
    <t>TAMPA E ARO DE FERRO FUNDIDO LEVE PARA CAIXA ZB (PASSEIO) - CEMIG</t>
  </si>
  <si>
    <t xml:space="preserve"> MATED- 12254 </t>
  </si>
  <si>
    <t>DISJUNTOR BIPOLAR TERMOMAGNÉTICO 5KA, DE 10A A 35A</t>
  </si>
  <si>
    <t xml:space="preserve"> MATED- 12363 </t>
  </si>
  <si>
    <t>DISJUNTOR TRIPOLAR TERMOMAGNÉTICO 5KA, DE 60A A 100A</t>
  </si>
  <si>
    <t xml:space="preserve"> 00034709 </t>
  </si>
  <si>
    <t>DISJUNTOR TIPO DIN/IEC, TRIPOLAR DE 10 ATE 50A</t>
  </si>
  <si>
    <t xml:space="preserve"> 00001570 </t>
  </si>
  <si>
    <t>TERMINAL A COMPRESSAO EM COBRE ESTANHADO PARA CABO 2,5 MM2, 1 FURO E 1 COMPRESSAO, PARA PARAFUSO DE FIXACAO M5</t>
  </si>
  <si>
    <t xml:space="preserve"> 55.10.10 </t>
  </si>
  <si>
    <t>AUXILIAR BOMBEIRO/ELETRICISTA</t>
  </si>
  <si>
    <t xml:space="preserve"> 55.10.55 </t>
  </si>
  <si>
    <t>ELETRICISTA</t>
  </si>
  <si>
    <t xml:space="preserve"> 74.10.63 </t>
  </si>
  <si>
    <t>DISJUNTOR TERMOMAGNÉTICO TIPO DIN, TRIPOLAR 63A, CURVA B, TENSAO MAXIMA DE 240 V</t>
  </si>
  <si>
    <t xml:space="preserve"> 00039467 </t>
  </si>
  <si>
    <t>DISPOSITIVO DPS CLASSE II, 1 POLO, TENSAO MAXIMA DE 175 V, CORRENTE MAXIMA DE *45* KA (TIPO AC)</t>
  </si>
  <si>
    <t xml:space="preserve"> MATED- 12288 </t>
  </si>
  <si>
    <t>ELETRODUTO DE AÇO GALVANIZADO (TIPO: LEVE| DIÂMETRO: 1")</t>
  </si>
  <si>
    <t xml:space="preserve"> MATED- 12199 </t>
  </si>
  <si>
    <t>ELETRODUTO DE AÇO GALVANIZADO (TIPO: LEVE| DIÂMETRO: 1.1/2")</t>
  </si>
  <si>
    <t xml:space="preserve"> MATED- 11837 </t>
  </si>
  <si>
    <t>ELETRODUTO DE PVC RÍGIDO ROSCÁVEL ( DIÂMETRO DA SEÇÃO: 3/4 " )</t>
  </si>
  <si>
    <t xml:space="preserve"> 00039248 </t>
  </si>
  <si>
    <t>ELETRODUTO/DUTO PEAD FLEXIVEL PAREDE SIMPLES, CORRUGACAO HELICOIDAL, COR PRETA, SEM ROSCA, DE 4", PARA CABEAMENTO SUBTERRANEO (NBR 15715)</t>
  </si>
  <si>
    <t xml:space="preserve"> 00039758 </t>
  </si>
  <si>
    <t>QUADRO DE DISTRIBUICAO COM BARRAMENTO TRIFASICO, DE SOBREPOR, EM CHAPA DE ACO GALVANIZADO, PARA 30 DISJUNTORES DIN, 100 A</t>
  </si>
  <si>
    <t xml:space="preserve"> 00039761 </t>
  </si>
  <si>
    <t>QUADRO DE DISTRIBUICAO COM BARRAMENTO TRIFASICO, DE SOBREPOR, EM CHAPA DE ACO GALVANIZADO, PARA 48 DISJUNTORES DIN, 100 A</t>
  </si>
  <si>
    <t xml:space="preserve"> CT-ELE-01 </t>
  </si>
  <si>
    <t>QUADRO GERAL DE FORÇA(QGF)</t>
  </si>
  <si>
    <t>ATERRAMENTO PARA INSTALAÇAO</t>
  </si>
  <si>
    <t xml:space="preserve"> 74.44.35 </t>
  </si>
  <si>
    <t>HASTE ATERRAMENTO ZINCADO 25X25X2400MM P.CEMIG</t>
  </si>
  <si>
    <t>INHI - INSTALAÇÕES HIDROS SANITÁRIAS</t>
  </si>
  <si>
    <t xml:space="preserve"> 101618 </t>
  </si>
  <si>
    <t>PREPARO DE FUNDO DE VALA COM LARGURA MENOR QUE 1,5 M, COM CAMADA DE AREIA, LANÇAMENTO MANUAL. AF_08/2020</t>
  </si>
  <si>
    <t>MOVT - MOVIMENTO DE TERRA</t>
  </si>
  <si>
    <t xml:space="preserve"> 88309 </t>
  </si>
  <si>
    <t>PEDREIRO COM ENCARGOS COMPLEMENTARES</t>
  </si>
  <si>
    <t xml:space="preserve"> 88316 </t>
  </si>
  <si>
    <t>SERVENTE COM ENCARGOS COMPLEMENTARES</t>
  </si>
  <si>
    <t xml:space="preserve"> 00034643 </t>
  </si>
  <si>
    <t>CAIXA DE INSPECAO PARA ATERRAMENTO E PARA RAIOS, EM POLIPROPILENO,  DIAMETRO = 300 MM X ALTURA = 400 MM</t>
  </si>
  <si>
    <t>CONDUTORES DE ATERRAMENTO</t>
  </si>
  <si>
    <t xml:space="preserve"> 74.17.11 </t>
  </si>
  <si>
    <t>CABO DE COBRE NU (CORDOALHA) 10,0MM2</t>
  </si>
  <si>
    <t xml:space="preserve"> 00003799 </t>
  </si>
  <si>
    <t>LUMINARIA DE SOBREPOR EM CHAPA DE ACO PARA 2 LAMPADAS FLUORESCENTES DE *36* W, ALETADA, COMPLETA (LAMPADAS E REATOR INCLUSOS)</t>
  </si>
  <si>
    <t xml:space="preserve"> 00038779 </t>
  </si>
  <si>
    <t>LAMPADA FLUORESCENTE TUBULAR T8 DE 32/36 W, BIVOLT</t>
  </si>
  <si>
    <t xml:space="preserve"> 00001079 </t>
  </si>
  <si>
    <t>REATOR ELETRONICO BIVOLT PARA 2 LAMPADAS FLUORESCENTES DE 36/40 W</t>
  </si>
  <si>
    <t xml:space="preserve"> 00039387 </t>
  </si>
  <si>
    <t>LAMPADA LED TUBULAR BIVOLT 18/20 W, BASE G13</t>
  </si>
  <si>
    <t>CONDULETE</t>
  </si>
  <si>
    <t xml:space="preserve"> 74.24.05 </t>
  </si>
  <si>
    <t>INTERRUPTOR SIMPLES10A/250V R.1000 S/PLACA OU EQUIVALENTE</t>
  </si>
  <si>
    <t xml:space="preserve"> 74.21.70 </t>
  </si>
  <si>
    <t>TAMPA P/ CONDULETE C/ FURO RETANGULAR WETZEL OU EQUIVALENTE</t>
  </si>
  <si>
    <t xml:space="preserve"> MATED- 12286 </t>
  </si>
  <si>
    <t>ELETRODUTO DE AÇO GALVANIZADO (TIPO: LEVE| DIÂMETRO: 3/4")</t>
  </si>
  <si>
    <t xml:space="preserve"> 00002446 </t>
  </si>
  <si>
    <t>ELETRODUTO/DUTO PEAD FLEXIVEL PAREDE SIMPLES, CORRUGACAO HELICOIDAL, COR PRETA, SEM ROSCA, DE 2",  PARA CABEAMENTO SUBTERRANEO (NBR 15715)</t>
  </si>
  <si>
    <t xml:space="preserve"> 00011838 </t>
  </si>
  <si>
    <t>TERMINAL METALICO A PRESSAO PARA 1 CABO DE 240 MM2, COM 1 FURO DE FIXACAO</t>
  </si>
  <si>
    <t xml:space="preserve"> 00011821 </t>
  </si>
  <si>
    <t>CONECTOR METALICO TIPO PARAFUSO FENDIDO (SPLIT BOLT), COM SEPARADOR DE CABOS BIMETALICOS, PARA CABOS ATE 25 MM2</t>
  </si>
  <si>
    <t xml:space="preserve"> ED-17974 </t>
  </si>
  <si>
    <t>CONDULETE DE ALUMÍNIO, TIPO "X", DIÂMETRO DE SAÍDA 1" (25MM), EXCLUSIVE INSTALAÇÃO, MÓDULO E PLACA (FORNECIMENTO)</t>
  </si>
  <si>
    <t xml:space="preserve"> ED-17976 </t>
  </si>
  <si>
    <t>CONDULETE DE ALUMÍNIO, TIPO "X", DIÂMETRO DE SAÍDA 1.1/2" (40MM), EXCLUSIVE INSTALAÇÃO, MÓDULO E PLACA (FORNECIMENTO)</t>
  </si>
  <si>
    <t xml:space="preserve"> 88251 </t>
  </si>
  <si>
    <t>AUXILIAR DE SERRALHEIRO COM ENCARGOS COMPLEMENTARES</t>
  </si>
  <si>
    <t xml:space="preserve"> 88315 </t>
  </si>
  <si>
    <t>SERRALHEIRO COM ENCARGOS COMPLEMENTARES</t>
  </si>
  <si>
    <t xml:space="preserve"> 000584 </t>
  </si>
  <si>
    <t>SBC</t>
  </si>
  <si>
    <t>CHAPA DE ACO 3,00mm XADREZ 2000x1000mm (27kg/m2)</t>
  </si>
  <si>
    <t xml:space="preserve"> MAO-AJD-040 </t>
  </si>
  <si>
    <t xml:space="preserve"> MATED- 11445 </t>
  </si>
  <si>
    <t>LIXA PARA SUPERFÍCIE MADEIRA/MASSA EM FOLHA (GRÃO: 100| DIMENSÃO: 225x275MM)</t>
  </si>
  <si>
    <t>PINT - PINTURAS</t>
  </si>
  <si>
    <t xml:space="preserve"> 88310 </t>
  </si>
  <si>
    <t>PINTOR COM ENCARGOS COMPLEMENTARES</t>
  </si>
  <si>
    <t xml:space="preserve"> 00006085 </t>
  </si>
  <si>
    <t>SELADOR ACRILICO OPACO PREMIUM INTERIOR/EXTERIOR</t>
  </si>
  <si>
    <t>L</t>
  </si>
  <si>
    <t xml:space="preserve"> 00007356 </t>
  </si>
  <si>
    <t>TINTA LATEX ACRILICA PREMIUM, COR BRANCO FOSCO</t>
  </si>
  <si>
    <t xml:space="preserve"> MAO-OFC-080 </t>
  </si>
  <si>
    <t xml:space="preserve"> MATED- 11433 </t>
  </si>
  <si>
    <t>LIXA PARA SUPERFÍCIE METÁLICA EM FOLHA ( GRÃO: 100|DIMENSÃO: 225x275MM)</t>
  </si>
  <si>
    <t xml:space="preserve"> MAO-AJD-030 </t>
  </si>
  <si>
    <t>AJUDANTE DE PINTOR COM ENCARGOS COMPLEMENTARES</t>
  </si>
  <si>
    <t xml:space="preserve"> MATED- 12750 </t>
  </si>
  <si>
    <t>FUNDO PARA SUPERÍFICIE GALVANIZADA ( ACABAMENTO: FOSCO)</t>
  </si>
  <si>
    <t>l</t>
  </si>
  <si>
    <t xml:space="preserve"> MATED- 11432 </t>
  </si>
  <si>
    <t>SOLVENTE DILUENTE À BASE DE AGUARRÁS</t>
  </si>
  <si>
    <t xml:space="preserve"> MATED- 11444 </t>
  </si>
  <si>
    <t>TINTA ESMALTE SINTÉTICO (TIPO: PREMIUM/ ACABAMENTO: ACETINADO )</t>
  </si>
  <si>
    <t xml:space="preserve"> 91677 </t>
  </si>
  <si>
    <t>ENGENHEIRO ELETRICISTA COM ENCARGOS COMPLEMENTARES</t>
  </si>
  <si>
    <t xml:space="preserve"> 90777 </t>
  </si>
  <si>
    <t>ENGENHEIRO CIVIL DE OBRA JUNIOR COM ENCARGOS COMPLEMENTARES</t>
  </si>
  <si>
    <t>ITAMAR REZENDE DE MAGALHÃES</t>
  </si>
  <si>
    <t>_______________________________________________</t>
  </si>
  <si>
    <t>ENGENHEIRO CIVIL</t>
  </si>
  <si>
    <t>CREA-MG 44122 ( VISTO )</t>
  </si>
  <si>
    <t>MATRÍCULA: 33387</t>
  </si>
  <si>
    <t>OBRA: REFORMA ELÉTRICA - PROCURADORIA E GABINETE DO PREFEITO\ATUALIZAÇÃO JANEIRO REFORMA ELÉTRICA - SECRETARIA DE GOVERNO, SECRETARIA DE FINANÇAS E A PROCURADORIA DO MUNICÍPIO DE SANTA LUZIA - MG</t>
  </si>
  <si>
    <t>100,00%
45.969,97</t>
  </si>
  <si>
    <t>100,00%
45.969,87</t>
  </si>
</sst>
</file>

<file path=xl/styles.xml><?xml version="1.0" encoding="utf-8"?>
<styleSheet xmlns="http://schemas.openxmlformats.org/spreadsheetml/2006/main">
  <numFmts count="12">
    <numFmt numFmtId="44" formatCode="_-&quot;R$&quot;\ * #,##0.00_-;\-&quot;R$&quot;\ * #,##0.00_-;_-&quot;R$&quot;\ * &quot;-&quot;??_-;_-@_-"/>
    <numFmt numFmtId="166" formatCode="#,##0.00\ %"/>
    <numFmt numFmtId="168" formatCode="#,##0.0000000"/>
    <numFmt numFmtId="169" formatCode="_(&quot;R$ &quot;* #,##0.00_);_(&quot;R$ &quot;* \(#,##0.00\);_(&quot;R$ &quot;* &quot;-&quot;??_);_(@_)"/>
    <numFmt numFmtId="170" formatCode="_-* #,##0\ _P_t_s_-;\-* #,##0\ _P_t_s_-;_-* &quot;-&quot;\ _P_t_s_-;_-@_-"/>
    <numFmt numFmtId="171" formatCode="_-* #,##0.00\ _P_t_s_-;\-* #,##0.00\ _P_t_s_-;_-* &quot;-&quot;??\ _P_t_s_-;_-@_-"/>
    <numFmt numFmtId="172" formatCode="_-&quot;R$ &quot;* #,##0.00_-;&quot;-R$ &quot;* #,##0.00_-;_-&quot;R$ &quot;* \-??_-;_-@_-"/>
    <numFmt numFmtId="173" formatCode="_-* #,##0\ &quot;Pts&quot;_-;\-* #,##0\ &quot;Pts&quot;_-;_-* &quot;-&quot;\ &quot;Pts&quot;_-;_-@_-"/>
    <numFmt numFmtId="174" formatCode="_-* #,##0.00\ &quot;Pts&quot;_-;\-* #,##0.00\ &quot;Pts&quot;_-;_-* &quot;-&quot;??\ &quot;Pts&quot;_-;_-@_-"/>
    <numFmt numFmtId="175" formatCode="_(* #,##0.00_);_(* \(#,##0.00\);_(* \-??_);_(@_)"/>
    <numFmt numFmtId="176" formatCode="_(* #,##0.00_);_(* \(#,##0.00\);_(* &quot;-&quot;??_);_(@_)"/>
    <numFmt numFmtId="177" formatCode="_-* #,##0.00_-;\-* #,##0.00_-;_-* \-??_-;_-@_-"/>
  </numFmts>
  <fonts count="51">
    <font>
      <sz val="11"/>
      <name val="Arial"/>
      <family val="1"/>
    </font>
    <font>
      <sz val="11"/>
      <color theme="1"/>
      <name val="Calibri"/>
      <family val="2"/>
      <scheme val="minor"/>
    </font>
    <font>
      <b/>
      <sz val="11"/>
      <name val="Arial"/>
      <family val="1"/>
    </font>
    <font>
      <b/>
      <sz val="11"/>
      <name val="Arial"/>
      <family val="1"/>
    </font>
    <font>
      <b/>
      <sz val="11"/>
      <name val="Arial"/>
      <family val="1"/>
    </font>
    <font>
      <b/>
      <sz val="11"/>
      <name val="Arial"/>
      <family val="1"/>
    </font>
    <font>
      <b/>
      <sz val="11"/>
      <name val="Arial"/>
      <family val="1"/>
    </font>
    <font>
      <b/>
      <sz val="10"/>
      <color rgb="FF000000"/>
      <name val="Arial"/>
      <family val="1"/>
    </font>
    <font>
      <b/>
      <sz val="10"/>
      <color rgb="FF000000"/>
      <name val="Arial"/>
      <family val="1"/>
    </font>
    <font>
      <b/>
      <sz val="10"/>
      <color rgb="FF000000"/>
      <name val="Arial"/>
      <family val="1"/>
    </font>
    <font>
      <b/>
      <sz val="10"/>
      <color rgb="FF000000"/>
      <name val="Arial"/>
      <family val="1"/>
    </font>
    <font>
      <b/>
      <sz val="1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name val="Arial"/>
      <family val="1"/>
    </font>
    <font>
      <b/>
      <sz val="10"/>
      <name val="Arial"/>
      <family val="1"/>
    </font>
    <font>
      <b/>
      <sz val="10"/>
      <name val="Arial"/>
      <family val="1"/>
    </font>
    <font>
      <b/>
      <sz val="10"/>
      <name val="Arial"/>
      <family val="1"/>
    </font>
    <font>
      <sz val="10"/>
      <name val="Arial"/>
      <family val="1"/>
    </font>
    <font>
      <sz val="10"/>
      <name val="Arial"/>
      <family val="1"/>
    </font>
    <font>
      <sz val="10"/>
      <name val="Arial"/>
      <family val="2"/>
    </font>
    <font>
      <b/>
      <sz val="10"/>
      <name val="Arial"/>
      <family val="2"/>
    </font>
    <font>
      <b/>
      <sz val="9"/>
      <name val="Arial"/>
      <family val="2"/>
    </font>
    <font>
      <sz val="9"/>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u/>
      <sz val="10"/>
      <color indexed="36"/>
      <name val="Arial"/>
      <family val="2"/>
    </font>
    <font>
      <sz val="11"/>
      <color indexed="20"/>
      <name val="Calibri"/>
      <family val="2"/>
    </font>
    <font>
      <sz val="10"/>
      <color rgb="FF000000"/>
      <name val="Times New Roman"/>
      <family val="1"/>
    </font>
    <font>
      <sz val="11"/>
      <color indexed="60"/>
      <name val="Calibri"/>
      <family val="2"/>
    </font>
    <font>
      <sz val="12"/>
      <name val="Arial"/>
      <family val="2"/>
    </font>
    <font>
      <b/>
      <sz val="11"/>
      <color indexed="63"/>
      <name val="Calibri"/>
      <family val="2"/>
    </font>
    <font>
      <b/>
      <sz val="9"/>
      <name val="Times New Roman"/>
      <family val="1"/>
    </font>
    <font>
      <sz val="11"/>
      <color indexed="10"/>
      <name val="Calibri"/>
      <family val="2"/>
    </font>
    <font>
      <i/>
      <sz val="11"/>
      <color indexed="23"/>
      <name val="Calibri"/>
      <family val="2"/>
    </font>
    <font>
      <b/>
      <sz val="15"/>
      <color indexed="54"/>
      <name val="Calibri"/>
      <family val="2"/>
    </font>
    <font>
      <b/>
      <sz val="13"/>
      <color indexed="54"/>
      <name val="Calibri"/>
      <family val="2"/>
    </font>
    <font>
      <b/>
      <sz val="11"/>
      <color indexed="54"/>
      <name val="Calibri"/>
      <family val="2"/>
    </font>
    <font>
      <sz val="18"/>
      <color indexed="54"/>
      <name val="Calibri Light"/>
      <family val="2"/>
    </font>
    <font>
      <b/>
      <sz val="11"/>
      <color indexed="8"/>
      <name val="Calibri"/>
      <family val="2"/>
    </font>
    <font>
      <b/>
      <sz val="18"/>
      <color theme="1"/>
      <name val="Calibri"/>
      <family val="2"/>
      <scheme val="minor"/>
    </font>
    <font>
      <b/>
      <sz val="12"/>
      <color theme="1"/>
      <name val="Calibri"/>
      <family val="2"/>
      <scheme val="minor"/>
    </font>
    <font>
      <b/>
      <sz val="11"/>
      <color theme="1"/>
      <name val="Times New Roman"/>
      <family val="1"/>
    </font>
  </fonts>
  <fills count="42">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D8ECF6"/>
      </patternFill>
    </fill>
    <fill>
      <patternFill patternType="solid">
        <fgColor rgb="FFD8ECF6"/>
      </patternFill>
    </fill>
    <fill>
      <patternFill patternType="solid">
        <fgColor rgb="FFD8ECF6"/>
      </patternFill>
    </fill>
    <fill>
      <patternFill patternType="solid">
        <fgColor rgb="FFD8ECF6"/>
      </patternFill>
    </fill>
    <fill>
      <patternFill patternType="solid">
        <fgColor rgb="FFDFF0D8"/>
      </patternFill>
    </fill>
    <fill>
      <patternFill patternType="solid">
        <fgColor rgb="FFDFF0D8"/>
      </patternFill>
    </fill>
    <fill>
      <patternFill patternType="solid">
        <fgColor rgb="FFDFF0D8"/>
      </patternFill>
    </fill>
    <fill>
      <patternFill patternType="solid">
        <fgColor rgb="FFDFF0D8"/>
      </patternFill>
    </fill>
    <fill>
      <patternFill patternType="solid">
        <fgColor rgb="FFDFF0D8"/>
      </patternFill>
    </fill>
    <fill>
      <patternFill patternType="solid">
        <fgColor rgb="FFD6D6D6"/>
      </patternFill>
    </fill>
    <fill>
      <patternFill patternType="solid">
        <fgColor rgb="FFEFEFE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D8ECF6"/>
      </patternFill>
    </fill>
    <fill>
      <patternFill patternType="solid">
        <fgColor rgb="FFDFF0D8"/>
      </patternFill>
    </fill>
    <fill>
      <patternFill patternType="solid">
        <fgColor rgb="FFFFFFFF"/>
      </patternFill>
    </fill>
    <fill>
      <patternFill patternType="solid">
        <fgColor indexed="27"/>
        <bgColor indexed="41"/>
      </patternFill>
    </fill>
    <fill>
      <patternFill patternType="solid">
        <fgColor indexed="47"/>
        <bgColor indexed="42"/>
      </patternFill>
    </fill>
    <fill>
      <patternFill patternType="solid">
        <fgColor indexed="42"/>
        <bgColor indexed="31"/>
      </patternFill>
    </fill>
    <fill>
      <patternFill patternType="solid">
        <fgColor indexed="26"/>
        <bgColor indexed="9"/>
      </patternFill>
    </fill>
    <fill>
      <patternFill patternType="solid">
        <fgColor indexed="43"/>
        <bgColor indexed="26"/>
      </patternFill>
    </fill>
    <fill>
      <patternFill patternType="solid">
        <fgColor indexed="24"/>
        <bgColor indexed="46"/>
      </patternFill>
    </fill>
    <fill>
      <patternFill patternType="solid">
        <fgColor indexed="22"/>
        <bgColor indexed="44"/>
      </patternFill>
    </fill>
    <fill>
      <patternFill patternType="solid">
        <fgColor indexed="49"/>
        <bgColor indexed="40"/>
      </patternFill>
    </fill>
    <fill>
      <patternFill patternType="solid">
        <fgColor indexed="57"/>
        <bgColor indexed="21"/>
      </patternFill>
    </fill>
    <fill>
      <patternFill patternType="solid">
        <fgColor indexed="9"/>
        <bgColor indexed="41"/>
      </patternFill>
    </fill>
    <fill>
      <patternFill patternType="solid">
        <fgColor indexed="55"/>
        <bgColor indexed="46"/>
      </patternFill>
    </fill>
    <fill>
      <patternFill patternType="solid">
        <fgColor indexed="53"/>
        <bgColor indexed="52"/>
      </patternFill>
    </fill>
    <fill>
      <patternFill patternType="solid">
        <fgColor indexed="51"/>
        <bgColor indexed="13"/>
      </patternFill>
    </fill>
    <fill>
      <patternFill patternType="solid">
        <fgColor indexed="62"/>
        <bgColor indexed="56"/>
      </patternFill>
    </fill>
    <fill>
      <patternFill patternType="solid">
        <fgColor indexed="45"/>
        <bgColor indexed="29"/>
      </patternFill>
    </fill>
    <fill>
      <patternFill patternType="solid">
        <fgColor indexed="22"/>
        <bgColor indexed="64"/>
      </patternFill>
    </fill>
  </fills>
  <borders count="75">
    <border>
      <left/>
      <right/>
      <top/>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right/>
      <top style="thick">
        <color rgb="FF000000"/>
      </top>
      <bottom/>
      <diagonal/>
    </border>
    <border>
      <left style="thin">
        <color rgb="FFCCCCCC"/>
      </left>
      <right style="thin">
        <color rgb="FFCCCCCC"/>
      </right>
      <top style="thin">
        <color rgb="FFCCCCCC"/>
      </top>
      <bottom style="thin">
        <color rgb="FFCCCCCC"/>
      </bottom>
      <diagonal/>
    </border>
    <border>
      <left/>
      <right/>
      <top/>
      <bottom style="thick">
        <color rgb="FFFF55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indexed="64"/>
      </right>
      <top style="thin">
        <color auto="1"/>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44"/>
      </left>
      <right style="thin">
        <color indexed="44"/>
      </right>
      <top style="thin">
        <color indexed="44"/>
      </top>
      <bottom style="thin">
        <color indexed="44"/>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right/>
      <top/>
      <bottom style="thick">
        <color indexed="49"/>
      </bottom>
      <diagonal/>
    </border>
    <border>
      <left/>
      <right/>
      <top/>
      <bottom style="thick">
        <color indexed="24"/>
      </bottom>
      <diagonal/>
    </border>
    <border>
      <left/>
      <right/>
      <top/>
      <bottom style="medium">
        <color indexed="24"/>
      </bottom>
      <diagonal/>
    </border>
    <border>
      <left/>
      <right/>
      <top style="thin">
        <color indexed="49"/>
      </top>
      <bottom style="double">
        <color indexed="49"/>
      </bottom>
      <diagonal/>
    </border>
    <border>
      <left style="medium">
        <color indexed="64"/>
      </left>
      <right style="thin">
        <color auto="1"/>
      </right>
      <top style="thin">
        <color auto="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medium">
        <color indexed="64"/>
      </right>
      <top style="thin">
        <color auto="1"/>
      </top>
      <bottom/>
      <diagonal/>
    </border>
  </borders>
  <cellStyleXfs count="81">
    <xf numFmtId="0" fontId="0" fillId="0" borderId="0"/>
    <xf numFmtId="0" fontId="23" fillId="0" borderId="0"/>
    <xf numFmtId="9" fontId="23" fillId="0" borderId="0" applyFont="0" applyFill="0" applyBorder="0" applyAlignment="0" applyProtection="0"/>
    <xf numFmtId="44" fontId="23" fillId="0" borderId="0" applyFont="0" applyFill="0" applyBorder="0" applyAlignment="0" applyProtection="0"/>
    <xf numFmtId="0" fontId="27" fillId="26" borderId="0" applyNumberFormat="0" applyBorder="0" applyAlignment="0" applyProtection="0"/>
    <xf numFmtId="0" fontId="27" fillId="27" borderId="0" applyNumberFormat="0" applyBorder="0" applyAlignment="0" applyProtection="0"/>
    <xf numFmtId="0" fontId="27" fillId="28" borderId="0" applyNumberFormat="0" applyBorder="0" applyAlignment="0" applyProtection="0"/>
    <xf numFmtId="0" fontId="27" fillId="29" borderId="0" applyNumberFormat="0" applyBorder="0" applyAlignment="0" applyProtection="0"/>
    <xf numFmtId="0" fontId="27" fillId="28" borderId="0" applyNumberFormat="0" applyBorder="0" applyAlignment="0" applyProtection="0"/>
    <xf numFmtId="0" fontId="27" fillId="29"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27" fillId="28" borderId="0" applyNumberFormat="0" applyBorder="0" applyAlignment="0" applyProtection="0"/>
    <xf numFmtId="0" fontId="27" fillId="30" borderId="0" applyNumberFormat="0" applyBorder="0" applyAlignment="0" applyProtection="0"/>
    <xf numFmtId="0" fontId="27" fillId="31" borderId="0" applyNumberFormat="0" applyBorder="0" applyAlignment="0" applyProtection="0"/>
    <xf numFmtId="0" fontId="27" fillId="30" borderId="0" applyNumberFormat="0" applyBorder="0" applyAlignment="0" applyProtection="0"/>
    <xf numFmtId="0" fontId="28" fillId="31" borderId="0" applyNumberFormat="0" applyBorder="0" applyAlignment="0" applyProtection="0"/>
    <xf numFmtId="0" fontId="28" fillId="27" borderId="0" applyNumberFormat="0" applyBorder="0" applyAlignment="0" applyProtection="0"/>
    <xf numFmtId="0" fontId="28" fillId="32" borderId="0" applyNumberFormat="0" applyBorder="0" applyAlignment="0" applyProtection="0"/>
    <xf numFmtId="0" fontId="28" fillId="30" borderId="0" applyNumberFormat="0" applyBorder="0" applyAlignment="0" applyProtection="0"/>
    <xf numFmtId="0" fontId="28" fillId="33" borderId="0" applyNumberFormat="0" applyBorder="0" applyAlignment="0" applyProtection="0"/>
    <xf numFmtId="0" fontId="28" fillId="34" borderId="0" applyNumberFormat="0" applyBorder="0" applyAlignment="0" applyProtection="0"/>
    <xf numFmtId="0" fontId="29" fillId="26" borderId="0" applyNumberFormat="0" applyBorder="0" applyAlignment="0" applyProtection="0"/>
    <xf numFmtId="0" fontId="30" fillId="35" borderId="60" applyNumberFormat="0" applyAlignment="0" applyProtection="0"/>
    <xf numFmtId="0" fontId="31" fillId="36" borderId="61" applyNumberFormat="0" applyAlignment="0" applyProtection="0"/>
    <xf numFmtId="0" fontId="32" fillId="0" borderId="62" applyNumberFormat="0" applyFill="0" applyAlignment="0" applyProtection="0"/>
    <xf numFmtId="0" fontId="28" fillId="33" borderId="0" applyNumberFormat="0" applyBorder="0" applyAlignment="0" applyProtection="0"/>
    <xf numFmtId="0" fontId="28" fillId="37" borderId="0" applyNumberFormat="0" applyBorder="0" applyAlignment="0" applyProtection="0"/>
    <xf numFmtId="0" fontId="28" fillId="36" borderId="0" applyNumberFormat="0" applyBorder="0" applyAlignment="0" applyProtection="0"/>
    <xf numFmtId="0" fontId="28" fillId="38" borderId="0" applyNumberFormat="0" applyBorder="0" applyAlignment="0" applyProtection="0"/>
    <xf numFmtId="0" fontId="28" fillId="39" borderId="0" applyNumberFormat="0" applyBorder="0" applyAlignment="0" applyProtection="0"/>
    <xf numFmtId="0" fontId="28" fillId="34" borderId="0" applyNumberFormat="0" applyBorder="0" applyAlignment="0" applyProtection="0"/>
    <xf numFmtId="0" fontId="33" fillId="27" borderId="60" applyNumberFormat="0" applyAlignment="0" applyProtection="0"/>
    <xf numFmtId="0" fontId="34" fillId="0" borderId="0" applyNumberFormat="0" applyFill="0" applyBorder="0" applyAlignment="0" applyProtection="0">
      <alignment vertical="top"/>
      <protection locked="0"/>
    </xf>
    <xf numFmtId="0" fontId="35" fillId="40" borderId="0" applyNumberFormat="0" applyBorder="0" applyAlignment="0" applyProtection="0"/>
    <xf numFmtId="170" fontId="23" fillId="0" borderId="0" applyFont="0" applyFill="0" applyBorder="0" applyAlignment="0" applyProtection="0"/>
    <xf numFmtId="171" fontId="23" fillId="0" borderId="0" applyFont="0" applyFill="0" applyBorder="0" applyAlignment="0" applyProtection="0"/>
    <xf numFmtId="172" fontId="23" fillId="0" borderId="0" applyFill="0" applyBorder="0" applyAlignment="0" applyProtection="0"/>
    <xf numFmtId="44" fontId="23" fillId="0" borderId="0" quotePrefix="1" applyFont="0" applyFill="0" applyBorder="0" applyAlignment="0">
      <protection locked="0"/>
    </xf>
    <xf numFmtId="44" fontId="36" fillId="0" borderId="0" applyFont="0" applyFill="0" applyBorder="0" applyAlignment="0" applyProtection="0"/>
    <xf numFmtId="173" fontId="23" fillId="0" borderId="0" applyFont="0" applyFill="0" applyBorder="0" applyAlignment="0" applyProtection="0"/>
    <xf numFmtId="174" fontId="23" fillId="0" borderId="0" applyFont="0" applyFill="0" applyBorder="0" applyAlignment="0" applyProtection="0"/>
    <xf numFmtId="0" fontId="37" fillId="30" borderId="0" applyNumberFormat="0" applyBorder="0" applyAlignment="0" applyProtection="0"/>
    <xf numFmtId="0" fontId="38" fillId="0" borderId="0"/>
    <xf numFmtId="0" fontId="38" fillId="0" borderId="0"/>
    <xf numFmtId="0" fontId="38" fillId="0" borderId="0"/>
    <xf numFmtId="0" fontId="23" fillId="0" borderId="0"/>
    <xf numFmtId="0" fontId="27" fillId="0" borderId="0"/>
    <xf numFmtId="0" fontId="27" fillId="0" borderId="0"/>
    <xf numFmtId="0" fontId="23" fillId="0" borderId="0"/>
    <xf numFmtId="0" fontId="36" fillId="0" borderId="0"/>
    <xf numFmtId="0" fontId="23" fillId="0" borderId="0"/>
    <xf numFmtId="0" fontId="23" fillId="29" borderId="63" applyNumberFormat="0" applyAlignment="0" applyProtection="0"/>
    <xf numFmtId="9" fontId="23" fillId="0" borderId="0" applyFont="0" applyFill="0" applyBorder="0" applyAlignment="0" applyProtection="0"/>
    <xf numFmtId="9" fontId="23" fillId="0" borderId="0" applyFill="0" applyBorder="0" applyAlignment="0" applyProtection="0"/>
    <xf numFmtId="9" fontId="23" fillId="0" borderId="0" applyFill="0" applyBorder="0" applyAlignment="0" applyProtection="0"/>
    <xf numFmtId="0" fontId="39" fillId="35" borderId="64" applyNumberFormat="0" applyAlignment="0" applyProtection="0"/>
    <xf numFmtId="175" fontId="23" fillId="0" borderId="0" applyFill="0" applyBorder="0" applyAlignment="0" applyProtection="0"/>
    <xf numFmtId="176" fontId="23" fillId="0" borderId="0" applyFont="0" applyFill="0" applyBorder="0" applyAlignment="0" applyProtection="0"/>
    <xf numFmtId="176" fontId="23" fillId="0" borderId="0" applyFont="0" applyFill="0" applyBorder="0" applyAlignment="0" applyProtection="0"/>
    <xf numFmtId="171" fontId="23" fillId="0" borderId="0" applyFont="0" applyFill="0" applyBorder="0" applyAlignment="0" applyProtection="0"/>
    <xf numFmtId="171" fontId="23" fillId="0" borderId="0" applyFont="0" applyFill="0" applyBorder="0" applyAlignment="0" applyProtection="0"/>
    <xf numFmtId="171" fontId="23" fillId="0" borderId="0" applyFont="0" applyFill="0" applyBorder="0" applyAlignment="0" applyProtection="0"/>
    <xf numFmtId="171" fontId="23" fillId="0" borderId="0" applyFont="0" applyFill="0" applyBorder="0" applyAlignment="0" applyProtection="0"/>
    <xf numFmtId="171" fontId="23" fillId="0" borderId="0" applyFont="0" applyFill="0" applyBorder="0" applyAlignment="0" applyProtection="0"/>
    <xf numFmtId="171" fontId="23" fillId="0" borderId="0" applyFont="0" applyFill="0" applyBorder="0" applyAlignment="0" applyProtection="0"/>
    <xf numFmtId="171" fontId="23" fillId="0" borderId="0" applyFont="0" applyFill="0" applyBorder="0" applyAlignment="0" applyProtection="0"/>
    <xf numFmtId="0" fontId="40" fillId="41" borderId="65">
      <alignment wrapText="1"/>
    </xf>
    <xf numFmtId="0" fontId="41" fillId="0" borderId="0" applyNumberFormat="0" applyFill="0" applyBorder="0" applyAlignment="0" applyProtection="0"/>
    <xf numFmtId="0" fontId="42" fillId="0" borderId="0" applyNumberFormat="0" applyFill="0" applyBorder="0" applyAlignment="0" applyProtection="0"/>
    <xf numFmtId="0" fontId="43" fillId="0" borderId="66" applyNumberFormat="0" applyFill="0" applyAlignment="0" applyProtection="0"/>
    <xf numFmtId="0" fontId="44" fillId="0" borderId="67" applyNumberFormat="0" applyFill="0" applyAlignment="0" applyProtection="0"/>
    <xf numFmtId="0" fontId="45" fillId="0" borderId="68" applyNumberFormat="0" applyFill="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7" fillId="0" borderId="69" applyNumberFormat="0" applyFill="0" applyAlignment="0" applyProtection="0"/>
    <xf numFmtId="177" fontId="23" fillId="0" borderId="0" applyFill="0" applyBorder="0" applyAlignment="0" applyProtection="0"/>
    <xf numFmtId="176" fontId="38" fillId="0" borderId="0" applyFont="0" applyFill="0" applyBorder="0" applyAlignment="0" applyProtection="0"/>
    <xf numFmtId="176" fontId="38" fillId="0" borderId="0" applyFont="0" applyFill="0" applyBorder="0" applyAlignment="0" applyProtection="0"/>
    <xf numFmtId="176" fontId="23" fillId="0" borderId="0" applyFont="0" applyFill="0" applyBorder="0" applyAlignment="0" applyProtection="0"/>
    <xf numFmtId="176" fontId="23" fillId="0" borderId="0" applyFont="0" applyFill="0" applyBorder="0" applyAlignment="0" applyProtection="0"/>
  </cellStyleXfs>
  <cellXfs count="154">
    <xf numFmtId="0" fontId="0" fillId="0" borderId="0" xfId="0"/>
    <xf numFmtId="0" fontId="2" fillId="2" borderId="0" xfId="0" applyFont="1" applyFill="1" applyAlignment="1">
      <alignment horizontal="left" vertical="top" wrapText="1"/>
    </xf>
    <xf numFmtId="0" fontId="4" fillId="4" borderId="1" xfId="0" applyFont="1" applyFill="1" applyBorder="1" applyAlignment="1">
      <alignment horizontal="left" vertical="top" wrapText="1"/>
    </xf>
    <xf numFmtId="0" fontId="5" fillId="5" borderId="2" xfId="0" applyFont="1" applyFill="1" applyBorder="1" applyAlignment="1">
      <alignment horizontal="center" vertical="top" wrapText="1"/>
    </xf>
    <xf numFmtId="0" fontId="6" fillId="6" borderId="3" xfId="0" applyFont="1" applyFill="1" applyBorder="1" applyAlignment="1">
      <alignment horizontal="right" vertical="top" wrapText="1"/>
    </xf>
    <xf numFmtId="0" fontId="7" fillId="7" borderId="4" xfId="0" applyFont="1" applyFill="1" applyBorder="1" applyAlignment="1">
      <alignment horizontal="left" vertical="top" wrapText="1"/>
    </xf>
    <xf numFmtId="0" fontId="8" fillId="8" borderId="5" xfId="0" applyFont="1" applyFill="1" applyBorder="1" applyAlignment="1">
      <alignment horizontal="right" vertical="top" wrapText="1"/>
    </xf>
    <xf numFmtId="4" fontId="9" fillId="9" borderId="6" xfId="0" applyNumberFormat="1" applyFont="1" applyFill="1" applyBorder="1" applyAlignment="1">
      <alignment horizontal="right" vertical="top" wrapText="1"/>
    </xf>
    <xf numFmtId="166" fontId="10" fillId="10" borderId="7" xfId="0" applyNumberFormat="1" applyFont="1" applyFill="1" applyBorder="1" applyAlignment="1">
      <alignment horizontal="right" vertical="top" wrapText="1"/>
    </xf>
    <xf numFmtId="0" fontId="12" fillId="11" borderId="8" xfId="0" applyFont="1" applyFill="1" applyBorder="1" applyAlignment="1">
      <alignment horizontal="left" vertical="top" wrapText="1"/>
    </xf>
    <xf numFmtId="0" fontId="13" fillId="12" borderId="9" xfId="0" applyFont="1" applyFill="1" applyBorder="1" applyAlignment="1">
      <alignment horizontal="center" vertical="top" wrapText="1"/>
    </xf>
    <xf numFmtId="0" fontId="14" fillId="13" borderId="10" xfId="0" applyFont="1" applyFill="1" applyBorder="1" applyAlignment="1">
      <alignment horizontal="right" vertical="top" wrapText="1"/>
    </xf>
    <xf numFmtId="4" fontId="15" fillId="14" borderId="11" xfId="0" applyNumberFormat="1" applyFont="1" applyFill="1" applyBorder="1" applyAlignment="1">
      <alignment horizontal="right" vertical="top" wrapText="1"/>
    </xf>
    <xf numFmtId="166" fontId="16" fillId="15" borderId="12" xfId="0" applyNumberFormat="1" applyFont="1" applyFill="1" applyBorder="1" applyAlignment="1">
      <alignment horizontal="right" vertical="top" wrapText="1"/>
    </xf>
    <xf numFmtId="0" fontId="18" fillId="18" borderId="0" xfId="0" applyFont="1" applyFill="1" applyAlignment="1">
      <alignment horizontal="left" vertical="top" wrapText="1"/>
    </xf>
    <xf numFmtId="0" fontId="19" fillId="19" borderId="0" xfId="0" applyFont="1" applyFill="1" applyAlignment="1">
      <alignment horizontal="right" vertical="top" wrapText="1"/>
    </xf>
    <xf numFmtId="0" fontId="21" fillId="21" borderId="0" xfId="0" applyFont="1" applyFill="1" applyAlignment="1">
      <alignment horizontal="left" vertical="top" wrapText="1"/>
    </xf>
    <xf numFmtId="0" fontId="22" fillId="22" borderId="0" xfId="0" applyFont="1" applyFill="1" applyAlignment="1">
      <alignment horizontal="center" vertical="top" wrapText="1"/>
    </xf>
    <xf numFmtId="0" fontId="2" fillId="2" borderId="0" xfId="0" applyFont="1" applyFill="1" applyAlignment="1">
      <alignment horizontal="left" vertical="top" wrapText="1"/>
    </xf>
    <xf numFmtId="0" fontId="18" fillId="18" borderId="0" xfId="0" applyFont="1" applyFill="1" applyAlignment="1">
      <alignment horizontal="left" vertical="top" wrapText="1"/>
    </xf>
    <xf numFmtId="0" fontId="3" fillId="3" borderId="0" xfId="0" applyFont="1" applyFill="1" applyAlignment="1">
      <alignment horizontal="center" wrapText="1"/>
    </xf>
    <xf numFmtId="0" fontId="0" fillId="0" borderId="0" xfId="0"/>
    <xf numFmtId="0" fontId="19" fillId="19" borderId="0" xfId="0" applyFont="1" applyFill="1" applyAlignment="1">
      <alignment horizontal="right" vertical="top" wrapText="1"/>
    </xf>
    <xf numFmtId="4" fontId="20" fillId="20" borderId="0" xfId="0" applyNumberFormat="1" applyFont="1" applyFill="1" applyAlignment="1">
      <alignment horizontal="right" vertical="top" wrapText="1"/>
    </xf>
    <xf numFmtId="0" fontId="23" fillId="0" borderId="16" xfId="1" applyFill="1" applyBorder="1"/>
    <xf numFmtId="0" fontId="23" fillId="0" borderId="17" xfId="1" applyFill="1" applyBorder="1"/>
    <xf numFmtId="0" fontId="23" fillId="0" borderId="18" xfId="1" applyFill="1" applyBorder="1"/>
    <xf numFmtId="0" fontId="23" fillId="0" borderId="0" xfId="1"/>
    <xf numFmtId="0" fontId="24" fillId="0" borderId="19" xfId="1" applyFont="1" applyFill="1" applyBorder="1" applyAlignment="1"/>
    <xf numFmtId="0" fontId="24" fillId="0" borderId="0" xfId="1" applyFont="1" applyFill="1" applyBorder="1" applyAlignment="1"/>
    <xf numFmtId="0" fontId="24" fillId="0" borderId="20" xfId="1" applyFont="1" applyFill="1" applyBorder="1" applyAlignment="1"/>
    <xf numFmtId="0" fontId="23" fillId="0" borderId="19" xfId="1" applyFill="1" applyBorder="1"/>
    <xf numFmtId="0" fontId="23" fillId="0" borderId="0" xfId="1" applyFill="1" applyBorder="1"/>
    <xf numFmtId="0" fontId="23" fillId="0" borderId="20" xfId="1" applyFill="1" applyBorder="1"/>
    <xf numFmtId="0" fontId="24" fillId="0" borderId="19" xfId="1" applyFont="1" applyFill="1" applyBorder="1" applyAlignment="1">
      <alignment horizontal="left" wrapText="1"/>
    </xf>
    <xf numFmtId="0" fontId="24" fillId="0" borderId="0" xfId="1" applyFont="1" applyFill="1" applyBorder="1" applyAlignment="1">
      <alignment horizontal="left" wrapText="1"/>
    </xf>
    <xf numFmtId="0" fontId="24" fillId="0" borderId="20" xfId="1" applyFont="1" applyFill="1" applyBorder="1" applyAlignment="1">
      <alignment horizontal="left" wrapText="1"/>
    </xf>
    <xf numFmtId="0" fontId="24" fillId="0" borderId="19" xfId="1" applyFont="1" applyFill="1" applyBorder="1" applyAlignment="1">
      <alignment horizontal="center"/>
    </xf>
    <xf numFmtId="0" fontId="24" fillId="0" borderId="0" xfId="1" applyFont="1" applyFill="1" applyBorder="1" applyAlignment="1">
      <alignment horizontal="center"/>
    </xf>
    <xf numFmtId="0" fontId="24" fillId="0" borderId="20" xfId="1" applyFont="1" applyFill="1" applyBorder="1" applyAlignment="1">
      <alignment horizontal="center"/>
    </xf>
    <xf numFmtId="0" fontId="26" fillId="0" borderId="19" xfId="1" applyFont="1" applyFill="1" applyBorder="1" applyAlignment="1" applyProtection="1">
      <alignment horizontal="left" vertical="center"/>
    </xf>
    <xf numFmtId="0" fontId="26" fillId="0" borderId="0" xfId="1" applyFont="1" applyFill="1" applyBorder="1" applyAlignment="1" applyProtection="1">
      <alignment horizontal="left" vertical="center"/>
    </xf>
    <xf numFmtId="0" fontId="26" fillId="0" borderId="20" xfId="1" applyFont="1" applyFill="1" applyBorder="1" applyAlignment="1" applyProtection="1">
      <alignment vertical="center"/>
    </xf>
    <xf numFmtId="0" fontId="26" fillId="0" borderId="0" xfId="1" applyFont="1" applyFill="1" applyBorder="1" applyAlignment="1" applyProtection="1">
      <alignment vertical="center"/>
    </xf>
    <xf numFmtId="0" fontId="24" fillId="0" borderId="28" xfId="1" applyFont="1" applyFill="1" applyBorder="1" applyAlignment="1">
      <alignment horizontal="center"/>
    </xf>
    <xf numFmtId="0" fontId="24" fillId="0" borderId="29" xfId="1" applyFont="1" applyFill="1" applyBorder="1" applyAlignment="1">
      <alignment horizontal="center"/>
    </xf>
    <xf numFmtId="0" fontId="24" fillId="0" borderId="30" xfId="1" applyFont="1" applyFill="1" applyBorder="1" applyAlignment="1">
      <alignment horizontal="center"/>
    </xf>
    <xf numFmtId="0" fontId="25" fillId="0" borderId="31" xfId="1" applyFont="1" applyFill="1" applyBorder="1" applyAlignment="1" applyProtection="1">
      <alignment horizontal="center" vertical="center"/>
    </xf>
    <xf numFmtId="0" fontId="25" fillId="0" borderId="32" xfId="1" applyFont="1" applyFill="1" applyBorder="1" applyAlignment="1" applyProtection="1">
      <alignment horizontal="center" vertical="center" wrapText="1"/>
    </xf>
    <xf numFmtId="0" fontId="25" fillId="0" borderId="24" xfId="1" applyFont="1" applyFill="1" applyBorder="1" applyAlignment="1" applyProtection="1">
      <alignment horizontal="center" vertical="center" wrapText="1"/>
    </xf>
    <xf numFmtId="0" fontId="25" fillId="0" borderId="33" xfId="1" applyFont="1" applyFill="1" applyBorder="1" applyAlignment="1" applyProtection="1">
      <alignment horizontal="center" vertical="center" wrapText="1"/>
    </xf>
    <xf numFmtId="0" fontId="25" fillId="0" borderId="32" xfId="1" applyFont="1" applyFill="1" applyBorder="1" applyAlignment="1" applyProtection="1">
      <alignment horizontal="center" vertical="center"/>
    </xf>
    <xf numFmtId="0" fontId="25" fillId="0" borderId="25" xfId="1" applyFont="1" applyFill="1" applyBorder="1" applyAlignment="1" applyProtection="1">
      <alignment horizontal="center" vertical="center"/>
    </xf>
    <xf numFmtId="0" fontId="25" fillId="0" borderId="34" xfId="1" applyFont="1" applyFill="1" applyBorder="1" applyAlignment="1" applyProtection="1">
      <alignment horizontal="center" vertical="center"/>
    </xf>
    <xf numFmtId="0" fontId="25" fillId="0" borderId="35" xfId="1" applyFont="1" applyFill="1" applyBorder="1" applyAlignment="1" applyProtection="1">
      <alignment horizontal="center" vertical="center" wrapText="1"/>
    </xf>
    <xf numFmtId="0" fontId="25" fillId="0" borderId="26" xfId="1" applyFont="1" applyFill="1" applyBorder="1" applyAlignment="1" applyProtection="1">
      <alignment horizontal="center" vertical="center" wrapText="1"/>
    </xf>
    <xf numFmtId="0" fontId="25" fillId="0" borderId="36" xfId="1" applyFont="1" applyFill="1" applyBorder="1" applyAlignment="1" applyProtection="1">
      <alignment horizontal="center" vertical="center" wrapText="1"/>
    </xf>
    <xf numFmtId="0" fontId="25" fillId="0" borderId="35" xfId="1" applyFont="1" applyFill="1" applyBorder="1" applyAlignment="1" applyProtection="1">
      <alignment horizontal="center" vertical="center"/>
    </xf>
    <xf numFmtId="0" fontId="25" fillId="0" borderId="27" xfId="1" applyFont="1" applyFill="1" applyBorder="1" applyAlignment="1" applyProtection="1">
      <alignment horizontal="center" vertical="center"/>
    </xf>
    <xf numFmtId="0" fontId="26" fillId="0" borderId="37" xfId="1" applyFont="1" applyFill="1" applyBorder="1" applyAlignment="1" applyProtection="1">
      <alignment horizontal="left" vertical="center"/>
    </xf>
    <xf numFmtId="10" fontId="26" fillId="0" borderId="38" xfId="1" applyNumberFormat="1" applyFont="1" applyFill="1" applyBorder="1" applyAlignment="1" applyProtection="1">
      <alignment vertical="center"/>
    </xf>
    <xf numFmtId="10" fontId="26" fillId="0" borderId="39" xfId="1" applyNumberFormat="1" applyFont="1" applyFill="1" applyBorder="1" applyAlignment="1" applyProtection="1">
      <alignment horizontal="center" vertical="center"/>
    </xf>
    <xf numFmtId="0" fontId="26" fillId="0" borderId="39" xfId="1" applyFont="1" applyFill="1" applyBorder="1" applyAlignment="1" applyProtection="1">
      <alignment horizontal="center" vertical="center"/>
    </xf>
    <xf numFmtId="10" fontId="26" fillId="0" borderId="40" xfId="1" applyNumberFormat="1" applyFont="1" applyFill="1" applyBorder="1" applyAlignment="1" applyProtection="1">
      <alignment horizontal="center" vertical="center"/>
    </xf>
    <xf numFmtId="0" fontId="26" fillId="0" borderId="38" xfId="1" applyFont="1" applyFill="1" applyBorder="1" applyAlignment="1" applyProtection="1">
      <alignment horizontal="left" vertical="center"/>
    </xf>
    <xf numFmtId="10" fontId="26" fillId="0" borderId="41" xfId="2" applyNumberFormat="1" applyFont="1" applyFill="1" applyBorder="1" applyAlignment="1" applyProtection="1">
      <alignment vertical="center"/>
      <protection locked="0"/>
    </xf>
    <xf numFmtId="0" fontId="26" fillId="0" borderId="42" xfId="1" applyFont="1" applyFill="1" applyBorder="1" applyAlignment="1" applyProtection="1">
      <alignment horizontal="left" vertical="center"/>
    </xf>
    <xf numFmtId="10" fontId="26" fillId="0" borderId="43" xfId="1" applyNumberFormat="1" applyFont="1" applyFill="1" applyBorder="1" applyAlignment="1" applyProtection="1">
      <alignment vertical="center"/>
    </xf>
    <xf numFmtId="10" fontId="26" fillId="0" borderId="44" xfId="1" applyNumberFormat="1" applyFont="1" applyFill="1" applyBorder="1" applyAlignment="1" applyProtection="1">
      <alignment horizontal="center" vertical="center"/>
    </xf>
    <xf numFmtId="0" fontId="26" fillId="0" borderId="44" xfId="1" applyFont="1" applyFill="1" applyBorder="1" applyAlignment="1" applyProtection="1">
      <alignment horizontal="center" vertical="center"/>
    </xf>
    <xf numFmtId="10" fontId="26" fillId="0" borderId="45" xfId="1" applyNumberFormat="1" applyFont="1" applyFill="1" applyBorder="1" applyAlignment="1" applyProtection="1">
      <alignment horizontal="center" vertical="center"/>
    </xf>
    <xf numFmtId="0" fontId="26" fillId="0" borderId="43" xfId="1" applyFont="1" applyFill="1" applyBorder="1" applyAlignment="1" applyProtection="1">
      <alignment horizontal="left" vertical="center"/>
    </xf>
    <xf numFmtId="10" fontId="26" fillId="0" borderId="46" xfId="2" applyNumberFormat="1" applyFont="1" applyFill="1" applyBorder="1" applyAlignment="1" applyProtection="1">
      <alignment vertical="center"/>
      <protection locked="0"/>
    </xf>
    <xf numFmtId="0" fontId="26" fillId="0" borderId="47" xfId="1" applyFont="1" applyFill="1" applyBorder="1" applyAlignment="1" applyProtection="1">
      <alignment horizontal="left" vertical="center"/>
    </xf>
    <xf numFmtId="0" fontId="23" fillId="0" borderId="48" xfId="1" applyFill="1" applyBorder="1"/>
    <xf numFmtId="10" fontId="26" fillId="0" borderId="49" xfId="1" applyNumberFormat="1" applyFont="1" applyFill="1" applyBorder="1" applyAlignment="1" applyProtection="1">
      <alignment vertical="center"/>
    </xf>
    <xf numFmtId="10" fontId="26" fillId="0" borderId="50" xfId="1" applyNumberFormat="1" applyFont="1" applyFill="1" applyBorder="1" applyAlignment="1" applyProtection="1">
      <alignment horizontal="center" vertical="center"/>
    </xf>
    <xf numFmtId="10" fontId="26" fillId="0" borderId="50" xfId="1" applyNumberFormat="1" applyFont="1" applyFill="1" applyBorder="1" applyAlignment="1" applyProtection="1">
      <alignment vertical="center"/>
    </xf>
    <xf numFmtId="10" fontId="26" fillId="0" borderId="51" xfId="1" applyNumberFormat="1" applyFont="1" applyFill="1" applyBorder="1" applyAlignment="1" applyProtection="1">
      <alignment horizontal="center" vertical="center"/>
    </xf>
    <xf numFmtId="0" fontId="23" fillId="0" borderId="52" xfId="1" applyFill="1" applyBorder="1"/>
    <xf numFmtId="10" fontId="26" fillId="0" borderId="53" xfId="2" applyNumberFormat="1" applyFont="1" applyFill="1" applyBorder="1" applyAlignment="1" applyProtection="1">
      <alignment vertical="center"/>
      <protection locked="0"/>
    </xf>
    <xf numFmtId="10" fontId="26" fillId="0" borderId="21" xfId="1" applyNumberFormat="1" applyFont="1" applyFill="1" applyBorder="1" applyAlignment="1" applyProtection="1">
      <alignment horizontal="center" vertical="center"/>
    </xf>
    <xf numFmtId="10" fontId="26" fillId="0" borderId="22" xfId="1" applyNumberFormat="1" applyFont="1" applyFill="1" applyBorder="1" applyAlignment="1" applyProtection="1">
      <alignment horizontal="center" vertical="center"/>
    </xf>
    <xf numFmtId="10" fontId="26" fillId="0" borderId="23" xfId="1" applyNumberFormat="1" applyFont="1" applyFill="1" applyBorder="1" applyAlignment="1" applyProtection="1">
      <alignment horizontal="center" vertical="center"/>
    </xf>
    <xf numFmtId="169" fontId="1" fillId="0" borderId="54" xfId="3" applyNumberFormat="1" applyFont="1" applyFill="1" applyBorder="1" applyAlignment="1">
      <alignment horizontal="center"/>
    </xf>
    <xf numFmtId="0" fontId="23" fillId="0" borderId="39" xfId="1" applyFill="1" applyBorder="1"/>
    <xf numFmtId="0" fontId="23" fillId="0" borderId="55" xfId="1" applyFill="1" applyBorder="1"/>
    <xf numFmtId="169" fontId="1" fillId="0" borderId="56" xfId="3" applyNumberFormat="1" applyFont="1" applyFill="1" applyBorder="1" applyAlignment="1">
      <alignment horizontal="center"/>
    </xf>
    <xf numFmtId="169" fontId="1" fillId="0" borderId="44" xfId="3" applyNumberFormat="1" applyFont="1" applyFill="1" applyBorder="1" applyAlignment="1">
      <alignment horizontal="center"/>
    </xf>
    <xf numFmtId="169" fontId="1" fillId="0" borderId="57" xfId="3" applyNumberFormat="1" applyFont="1" applyFill="1" applyBorder="1" applyAlignment="1">
      <alignment horizontal="center"/>
    </xf>
    <xf numFmtId="169" fontId="1" fillId="0" borderId="58" xfId="3" applyNumberFormat="1" applyFont="1" applyFill="1" applyBorder="1" applyAlignment="1">
      <alignment horizontal="center"/>
    </xf>
    <xf numFmtId="169" fontId="1" fillId="0" borderId="50" xfId="3" applyNumberFormat="1" applyFont="1" applyFill="1" applyBorder="1" applyAlignment="1">
      <alignment horizontal="center"/>
    </xf>
    <xf numFmtId="169" fontId="1" fillId="0" borderId="59" xfId="3" applyNumberFormat="1" applyFont="1" applyFill="1" applyBorder="1" applyAlignment="1">
      <alignment horizontal="center"/>
    </xf>
    <xf numFmtId="0" fontId="2" fillId="25" borderId="0" xfId="0" applyFont="1" applyFill="1" applyAlignment="1">
      <alignment horizontal="left" vertical="top" wrapText="1"/>
    </xf>
    <xf numFmtId="0" fontId="2" fillId="25" borderId="0" xfId="0" applyFont="1" applyFill="1" applyAlignment="1">
      <alignment horizontal="left" vertical="top" wrapText="1"/>
    </xf>
    <xf numFmtId="0" fontId="11" fillId="25" borderId="0" xfId="0" applyFont="1" applyFill="1" applyAlignment="1">
      <alignment horizontal="left" vertical="top" wrapText="1"/>
    </xf>
    <xf numFmtId="0" fontId="11" fillId="25" borderId="0" xfId="0" applyFont="1" applyFill="1" applyAlignment="1">
      <alignment horizontal="left" vertical="top" wrapText="1"/>
    </xf>
    <xf numFmtId="0" fontId="2" fillId="25" borderId="0" xfId="0" applyFont="1" applyFill="1" applyAlignment="1">
      <alignment horizontal="center" wrapText="1"/>
    </xf>
    <xf numFmtId="0" fontId="2" fillId="25" borderId="14" xfId="0" applyFont="1" applyFill="1" applyBorder="1" applyAlignment="1">
      <alignment horizontal="left" vertical="top" wrapText="1"/>
    </xf>
    <xf numFmtId="0" fontId="2" fillId="25" borderId="14" xfId="0" applyFont="1" applyFill="1" applyBorder="1" applyAlignment="1">
      <alignment horizontal="right" vertical="top" wrapText="1"/>
    </xf>
    <xf numFmtId="0" fontId="7" fillId="23" borderId="14" xfId="0" applyFont="1" applyFill="1" applyBorder="1" applyAlignment="1">
      <alignment horizontal="left" vertical="top" wrapText="1"/>
    </xf>
    <xf numFmtId="0" fontId="7" fillId="23" borderId="14" xfId="0" applyFont="1" applyFill="1" applyBorder="1" applyAlignment="1">
      <alignment horizontal="right" vertical="top" wrapText="1"/>
    </xf>
    <xf numFmtId="0" fontId="12" fillId="23" borderId="15" xfId="0" applyFont="1" applyFill="1" applyBorder="1" applyAlignment="1">
      <alignment horizontal="right" vertical="top" wrapText="1"/>
    </xf>
    <xf numFmtId="0" fontId="11" fillId="25" borderId="0" xfId="0" applyFont="1" applyFill="1" applyAlignment="1">
      <alignment horizontal="right" vertical="top" wrapText="1"/>
    </xf>
    <xf numFmtId="0" fontId="17" fillId="25" borderId="0" xfId="0" applyFont="1" applyFill="1" applyAlignment="1">
      <alignment horizontal="center" vertical="top" wrapText="1"/>
    </xf>
    <xf numFmtId="0" fontId="7" fillId="23" borderId="14" xfId="0" applyFont="1" applyFill="1" applyBorder="1" applyAlignment="1">
      <alignment horizontal="left" vertical="top" wrapText="1"/>
    </xf>
    <xf numFmtId="4" fontId="7" fillId="23" borderId="14" xfId="0" applyNumberFormat="1" applyFont="1" applyFill="1" applyBorder="1" applyAlignment="1">
      <alignment horizontal="right" vertical="top" wrapText="1"/>
    </xf>
    <xf numFmtId="0" fontId="2" fillId="25" borderId="14" xfId="0" applyFont="1" applyFill="1" applyBorder="1" applyAlignment="1">
      <alignment horizontal="left" vertical="top" wrapText="1"/>
    </xf>
    <xf numFmtId="0" fontId="2" fillId="25" borderId="14" xfId="0" applyFont="1" applyFill="1" applyBorder="1" applyAlignment="1">
      <alignment horizontal="center" vertical="top" wrapText="1"/>
    </xf>
    <xf numFmtId="0" fontId="12" fillId="24" borderId="14" xfId="0" applyFont="1" applyFill="1" applyBorder="1" applyAlignment="1">
      <alignment horizontal="left" vertical="top" wrapText="1"/>
    </xf>
    <xf numFmtId="0" fontId="12" fillId="24" borderId="14" xfId="0" applyFont="1" applyFill="1" applyBorder="1" applyAlignment="1">
      <alignment horizontal="right" vertical="top" wrapText="1"/>
    </xf>
    <xf numFmtId="0" fontId="12" fillId="24" borderId="14" xfId="0" applyFont="1" applyFill="1" applyBorder="1" applyAlignment="1">
      <alignment horizontal="left" vertical="top" wrapText="1"/>
    </xf>
    <xf numFmtId="0" fontId="12" fillId="24" borderId="14" xfId="0" applyFont="1" applyFill="1" applyBorder="1" applyAlignment="1">
      <alignment horizontal="center" vertical="top" wrapText="1"/>
    </xf>
    <xf numFmtId="168" fontId="12" fillId="24" borderId="14" xfId="0" applyNumberFormat="1" applyFont="1" applyFill="1" applyBorder="1" applyAlignment="1">
      <alignment horizontal="right" vertical="top" wrapText="1"/>
    </xf>
    <xf numFmtId="4" fontId="12" fillId="24" borderId="14" xfId="0" applyNumberFormat="1" applyFont="1" applyFill="1" applyBorder="1" applyAlignment="1">
      <alignment horizontal="right" vertical="top" wrapText="1"/>
    </xf>
    <xf numFmtId="0" fontId="17" fillId="17" borderId="14" xfId="0" applyFont="1" applyFill="1" applyBorder="1" applyAlignment="1">
      <alignment horizontal="left" vertical="top" wrapText="1"/>
    </xf>
    <xf numFmtId="0" fontId="17" fillId="17" borderId="14" xfId="0" applyFont="1" applyFill="1" applyBorder="1" applyAlignment="1">
      <alignment horizontal="right" vertical="top" wrapText="1"/>
    </xf>
    <xf numFmtId="0" fontId="17" fillId="17" borderId="14" xfId="0" applyFont="1" applyFill="1" applyBorder="1" applyAlignment="1">
      <alignment horizontal="left" vertical="top" wrapText="1"/>
    </xf>
    <xf numFmtId="0" fontId="17" fillId="17" borderId="14" xfId="0" applyFont="1" applyFill="1" applyBorder="1" applyAlignment="1">
      <alignment horizontal="center" vertical="top" wrapText="1"/>
    </xf>
    <xf numFmtId="168" fontId="17" fillId="17" borderId="14" xfId="0" applyNumberFormat="1" applyFont="1" applyFill="1" applyBorder="1" applyAlignment="1">
      <alignment horizontal="right" vertical="top" wrapText="1"/>
    </xf>
    <xf numFmtId="4" fontId="17" fillId="17" borderId="14" xfId="0" applyNumberFormat="1" applyFont="1" applyFill="1" applyBorder="1" applyAlignment="1">
      <alignment horizontal="right" vertical="top" wrapText="1"/>
    </xf>
    <xf numFmtId="0" fontId="17" fillId="25" borderId="0" xfId="0" applyFont="1" applyFill="1" applyAlignment="1">
      <alignment horizontal="right" vertical="top" wrapText="1"/>
    </xf>
    <xf numFmtId="4" fontId="17" fillId="25" borderId="0" xfId="0" applyNumberFormat="1" applyFont="1" applyFill="1" applyAlignment="1">
      <alignment horizontal="right" vertical="top" wrapText="1"/>
    </xf>
    <xf numFmtId="0" fontId="17" fillId="25" borderId="0" xfId="0" applyFont="1" applyFill="1" applyAlignment="1">
      <alignment horizontal="right" vertical="top" wrapText="1"/>
    </xf>
    <xf numFmtId="168" fontId="11" fillId="25" borderId="0" xfId="0" applyNumberFormat="1" applyFont="1" applyFill="1" applyAlignment="1">
      <alignment horizontal="right" vertical="top" wrapText="1"/>
    </xf>
    <xf numFmtId="4" fontId="11" fillId="25" borderId="0" xfId="0" applyNumberFormat="1" applyFont="1" applyFill="1" applyAlignment="1">
      <alignment horizontal="right" vertical="top" wrapText="1"/>
    </xf>
    <xf numFmtId="0" fontId="12" fillId="24" borderId="13" xfId="0" applyFont="1" applyFill="1" applyBorder="1" applyAlignment="1">
      <alignment horizontal="left" vertical="top" wrapText="1"/>
    </xf>
    <xf numFmtId="0" fontId="17" fillId="16" borderId="14" xfId="0" applyFont="1" applyFill="1" applyBorder="1" applyAlignment="1">
      <alignment horizontal="left" vertical="top" wrapText="1"/>
    </xf>
    <xf numFmtId="0" fontId="17" fillId="16" borderId="14" xfId="0" applyFont="1" applyFill="1" applyBorder="1" applyAlignment="1">
      <alignment horizontal="right" vertical="top" wrapText="1"/>
    </xf>
    <xf numFmtId="0" fontId="17" fillId="16" borderId="14" xfId="0" applyFont="1" applyFill="1" applyBorder="1" applyAlignment="1">
      <alignment horizontal="left" vertical="top" wrapText="1"/>
    </xf>
    <xf numFmtId="0" fontId="17" fillId="16" borderId="14" xfId="0" applyFont="1" applyFill="1" applyBorder="1" applyAlignment="1">
      <alignment horizontal="center" vertical="top" wrapText="1"/>
    </xf>
    <xf numFmtId="168" fontId="17" fillId="16" borderId="14" xfId="0" applyNumberFormat="1" applyFont="1" applyFill="1" applyBorder="1" applyAlignment="1">
      <alignment horizontal="right" vertical="top" wrapText="1"/>
    </xf>
    <xf numFmtId="4" fontId="17" fillId="16" borderId="14" xfId="0" applyNumberFormat="1" applyFont="1" applyFill="1" applyBorder="1" applyAlignment="1">
      <alignment horizontal="right" vertical="top" wrapText="1"/>
    </xf>
    <xf numFmtId="0" fontId="11" fillId="25" borderId="0" xfId="0" applyFont="1" applyFill="1" applyAlignment="1">
      <alignment horizontal="right" vertical="top" wrapText="1"/>
    </xf>
    <xf numFmtId="0" fontId="17" fillId="25" borderId="0" xfId="0" applyFont="1" applyFill="1" applyAlignment="1">
      <alignment horizontal="left" vertical="top" wrapText="1"/>
    </xf>
    <xf numFmtId="4" fontId="11" fillId="25" borderId="0" xfId="0" applyNumberFormat="1" applyFont="1" applyFill="1" applyAlignment="1">
      <alignment horizontal="right" vertical="top" wrapText="1"/>
    </xf>
    <xf numFmtId="0" fontId="0" fillId="0" borderId="0" xfId="0" applyFont="1"/>
    <xf numFmtId="0" fontId="48" fillId="0" borderId="0" xfId="0" applyFont="1" applyBorder="1" applyAlignment="1">
      <alignment horizontal="center" vertical="center"/>
    </xf>
    <xf numFmtId="0" fontId="49" fillId="0" borderId="0" xfId="0" applyFont="1" applyBorder="1" applyAlignment="1">
      <alignment horizontal="center" vertical="center"/>
    </xf>
    <xf numFmtId="0" fontId="49" fillId="0" borderId="0" xfId="0" applyFont="1" applyBorder="1" applyAlignment="1">
      <alignment horizontal="center" vertical="center"/>
    </xf>
    <xf numFmtId="49" fontId="50" fillId="0" borderId="0" xfId="0" applyNumberFormat="1" applyFont="1" applyFill="1" applyBorder="1" applyAlignment="1">
      <alignment horizontal="center" vertical="center"/>
    </xf>
    <xf numFmtId="0" fontId="50" fillId="0" borderId="0" xfId="0" applyFont="1" applyBorder="1" applyAlignment="1">
      <alignment horizontal="center" vertical="center"/>
    </xf>
    <xf numFmtId="49" fontId="50" fillId="0" borderId="0" xfId="0" applyNumberFormat="1" applyFont="1" applyFill="1" applyBorder="1" applyAlignment="1">
      <alignment vertical="center"/>
    </xf>
    <xf numFmtId="0" fontId="0" fillId="0" borderId="0" xfId="0" applyBorder="1"/>
    <xf numFmtId="0" fontId="24" fillId="0" borderId="0" xfId="1" applyFont="1" applyFill="1" applyBorder="1"/>
    <xf numFmtId="0" fontId="26" fillId="0" borderId="70" xfId="1" applyFont="1" applyFill="1" applyBorder="1" applyAlignment="1" applyProtection="1">
      <alignment horizontal="left" vertical="center"/>
    </xf>
    <xf numFmtId="0" fontId="23" fillId="0" borderId="71" xfId="1" applyFill="1" applyBorder="1" applyAlignment="1">
      <alignment horizontal="center"/>
    </xf>
    <xf numFmtId="0" fontId="23" fillId="0" borderId="72" xfId="1" applyFill="1" applyBorder="1" applyAlignment="1">
      <alignment horizontal="center"/>
    </xf>
    <xf numFmtId="0" fontId="23" fillId="0" borderId="73" xfId="1" applyFill="1" applyBorder="1" applyAlignment="1">
      <alignment horizontal="center"/>
    </xf>
    <xf numFmtId="10" fontId="1" fillId="0" borderId="74" xfId="2" applyNumberFormat="1" applyFont="1" applyFill="1" applyBorder="1"/>
    <xf numFmtId="169" fontId="24" fillId="0" borderId="72" xfId="1" applyNumberFormat="1" applyFont="1" applyFill="1" applyBorder="1" applyAlignment="1">
      <alignment horizontal="center"/>
    </xf>
    <xf numFmtId="0" fontId="0" fillId="0" borderId="0" xfId="0" applyBorder="1" applyAlignment="1"/>
    <xf numFmtId="0" fontId="0" fillId="0" borderId="0" xfId="0" applyBorder="1"/>
    <xf numFmtId="0" fontId="11" fillId="18" borderId="0" xfId="0" applyFont="1" applyFill="1" applyAlignment="1">
      <alignment horizontal="left" vertical="top" wrapText="1"/>
    </xf>
  </cellXfs>
  <cellStyles count="81">
    <cellStyle name="20% - Ênfase1 2" xfId="4"/>
    <cellStyle name="20% - Ênfase2 2" xfId="5"/>
    <cellStyle name="20% - Ênfase3 2" xfId="6"/>
    <cellStyle name="20% - Ênfase4 2" xfId="7"/>
    <cellStyle name="20% - Ênfase5 2" xfId="8"/>
    <cellStyle name="20% - Ênfase6 2" xfId="9"/>
    <cellStyle name="40% - Ênfase1 2" xfId="10"/>
    <cellStyle name="40% - Ênfase2 2" xfId="11"/>
    <cellStyle name="40% - Ênfase3 2" xfId="12"/>
    <cellStyle name="40% - Ênfase4 2" xfId="13"/>
    <cellStyle name="40% - Ênfase5 2" xfId="14"/>
    <cellStyle name="40% - Ênfase6 2" xfId="15"/>
    <cellStyle name="60% - Ênfase1 2" xfId="16"/>
    <cellStyle name="60% - Ênfase2 2" xfId="17"/>
    <cellStyle name="60% - Ênfase3 2" xfId="18"/>
    <cellStyle name="60% - Ênfase4 2" xfId="19"/>
    <cellStyle name="60% - Ênfase5 2" xfId="20"/>
    <cellStyle name="60% - Ênfase6 2" xfId="21"/>
    <cellStyle name="Bom 2" xfId="22"/>
    <cellStyle name="Cálculo 2" xfId="23"/>
    <cellStyle name="Célula de Verificação 2" xfId="24"/>
    <cellStyle name="Célula Vinculada 2" xfId="25"/>
    <cellStyle name="Ênfase1 2" xfId="26"/>
    <cellStyle name="Ênfase2 2" xfId="27"/>
    <cellStyle name="Ênfase3 2" xfId="28"/>
    <cellStyle name="Ênfase4 2" xfId="29"/>
    <cellStyle name="Ênfase5 2" xfId="30"/>
    <cellStyle name="Ênfase6 2" xfId="31"/>
    <cellStyle name="Entrada 2" xfId="32"/>
    <cellStyle name="Followed Hyperlink" xfId="33"/>
    <cellStyle name="Incorreto 2" xfId="34"/>
    <cellStyle name="Millares [0]_WDM-1" xfId="35"/>
    <cellStyle name="Millares_WDM-1" xfId="36"/>
    <cellStyle name="Moeda 2" xfId="37"/>
    <cellStyle name="Moeda 3" xfId="38"/>
    <cellStyle name="Moeda 4" xfId="39"/>
    <cellStyle name="Moeda 5" xfId="3"/>
    <cellStyle name="Moneda [0]_WDM-1" xfId="40"/>
    <cellStyle name="Moneda_WDM-1" xfId="41"/>
    <cellStyle name="Neutra 2" xfId="42"/>
    <cellStyle name="Normal" xfId="0" builtinId="0"/>
    <cellStyle name="Normal 2" xfId="1"/>
    <cellStyle name="Normal 2 2" xfId="43"/>
    <cellStyle name="Normal 2 2 2" xfId="44"/>
    <cellStyle name="Normal 2 2 3" xfId="45"/>
    <cellStyle name="Normal 2 3" xfId="46"/>
    <cellStyle name="Normal 2_Pasta1" xfId="47"/>
    <cellStyle name="Normal 3" xfId="48"/>
    <cellStyle name="Normal 4" xfId="49"/>
    <cellStyle name="Normal 5" xfId="50"/>
    <cellStyle name="Normal 6" xfId="51"/>
    <cellStyle name="Nota 2" xfId="52"/>
    <cellStyle name="Percentagem 2" xfId="53"/>
    <cellStyle name="Porcentagem 2" xfId="54"/>
    <cellStyle name="Porcentagem 3" xfId="55"/>
    <cellStyle name="Porcentagem 4" xfId="2"/>
    <cellStyle name="Saída 2" xfId="56"/>
    <cellStyle name="Separador de milhares 2" xfId="57"/>
    <cellStyle name="Separador de milhares 2 2" xfId="58"/>
    <cellStyle name="Separador de milhares 2 3" xfId="59"/>
    <cellStyle name="Separador de milhares 3" xfId="60"/>
    <cellStyle name="Separador de milhares 4" xfId="61"/>
    <cellStyle name="Separador de milhares 5" xfId="62"/>
    <cellStyle name="Separador de milhares 6" xfId="63"/>
    <cellStyle name="Separador de milhares 7" xfId="64"/>
    <cellStyle name="Separador de milhares 8" xfId="65"/>
    <cellStyle name="Separador de milhares 9" xfId="66"/>
    <cellStyle name="SUBTIT" xfId="67"/>
    <cellStyle name="Texto de Aviso 2" xfId="68"/>
    <cellStyle name="Texto Explicativo 2" xfId="69"/>
    <cellStyle name="Título 1 2" xfId="70"/>
    <cellStyle name="Título 2 2" xfId="71"/>
    <cellStyle name="Título 3 2" xfId="72"/>
    <cellStyle name="Título 4 2" xfId="73"/>
    <cellStyle name="Título 5" xfId="74"/>
    <cellStyle name="Total 2" xfId="75"/>
    <cellStyle name="Vírgula 2" xfId="76"/>
    <cellStyle name="Vírgula 2 2" xfId="77"/>
    <cellStyle name="Vírgula 3" xfId="78"/>
    <cellStyle name="Vírgula 4" xfId="79"/>
    <cellStyle name="Vírgula 5" xfId="80"/>
  </cellStyles>
  <dxfs count="2">
    <dxf>
      <fill>
        <patternFill patternType="gray125">
          <bgColor indexed="51"/>
        </patternFill>
      </fill>
    </dxf>
    <dxf>
      <fill>
        <patternFill patternType="gray0625">
          <bgColor indexed="5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118025</xdr:colOff>
      <xdr:row>0</xdr:row>
      <xdr:rowOff>57979</xdr:rowOff>
    </xdr:from>
    <xdr:to>
      <xdr:col>1</xdr:col>
      <xdr:colOff>389709</xdr:colOff>
      <xdr:row>3</xdr:row>
      <xdr:rowOff>123264</xdr:rowOff>
    </xdr:to>
    <xdr:pic>
      <xdr:nvPicPr>
        <xdr:cNvPr id="2" name="Imagem 1"/>
        <xdr:cNvPicPr/>
      </xdr:nvPicPr>
      <xdr:blipFill>
        <a:blip xmlns:r="http://schemas.openxmlformats.org/officeDocument/2006/relationships" r:embed="rId1" cstate="print"/>
        <a:srcRect/>
        <a:stretch>
          <a:fillRect/>
        </a:stretch>
      </xdr:blipFill>
      <xdr:spPr bwMode="auto">
        <a:xfrm>
          <a:off x="118025" y="57979"/>
          <a:ext cx="1033684" cy="760050"/>
        </a:xfrm>
        <a:prstGeom prst="rect">
          <a:avLst/>
        </a:prstGeom>
        <a:noFill/>
        <a:ln w="9525">
          <a:noFill/>
          <a:miter lim="800000"/>
          <a:headEnd/>
          <a:tailEnd/>
        </a:ln>
      </xdr:spPr>
    </xdr:pic>
    <xdr:clientData/>
  </xdr:twoCellAnchor>
  <xdr:twoCellAnchor editAs="oneCell">
    <xdr:from>
      <xdr:col>8</xdr:col>
      <xdr:colOff>885265</xdr:colOff>
      <xdr:row>0</xdr:row>
      <xdr:rowOff>89647</xdr:rowOff>
    </xdr:from>
    <xdr:to>
      <xdr:col>9</xdr:col>
      <xdr:colOff>932831</xdr:colOff>
      <xdr:row>3</xdr:row>
      <xdr:rowOff>154932</xdr:rowOff>
    </xdr:to>
    <xdr:pic>
      <xdr:nvPicPr>
        <xdr:cNvPr id="4" name="Imagem 3"/>
        <xdr:cNvPicPr/>
      </xdr:nvPicPr>
      <xdr:blipFill>
        <a:blip xmlns:r="http://schemas.openxmlformats.org/officeDocument/2006/relationships" r:embed="rId1" cstate="print"/>
        <a:srcRect/>
        <a:stretch>
          <a:fillRect/>
        </a:stretch>
      </xdr:blipFill>
      <xdr:spPr bwMode="auto">
        <a:xfrm>
          <a:off x="11553265" y="89647"/>
          <a:ext cx="1033684" cy="7600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295275</xdr:colOff>
      <xdr:row>1</xdr:row>
      <xdr:rowOff>9525</xdr:rowOff>
    </xdr:from>
    <xdr:to>
      <xdr:col>0</xdr:col>
      <xdr:colOff>1182162</xdr:colOff>
      <xdr:row>5</xdr:row>
      <xdr:rowOff>88258</xdr:rowOff>
    </xdr:to>
    <xdr:pic>
      <xdr:nvPicPr>
        <xdr:cNvPr id="2" name="Imagem 1"/>
        <xdr:cNvPicPr/>
      </xdr:nvPicPr>
      <xdr:blipFill>
        <a:blip xmlns:r="http://schemas.openxmlformats.org/officeDocument/2006/relationships" r:embed="rId1" cstate="print"/>
        <a:srcRect/>
        <a:stretch>
          <a:fillRect/>
        </a:stretch>
      </xdr:blipFill>
      <xdr:spPr bwMode="auto">
        <a:xfrm>
          <a:off x="295275" y="171450"/>
          <a:ext cx="886887" cy="726433"/>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295275</xdr:colOff>
      <xdr:row>1</xdr:row>
      <xdr:rowOff>9525</xdr:rowOff>
    </xdr:from>
    <xdr:to>
      <xdr:col>0</xdr:col>
      <xdr:colOff>1182162</xdr:colOff>
      <xdr:row>5</xdr:row>
      <xdr:rowOff>88258</xdr:rowOff>
    </xdr:to>
    <xdr:pic>
      <xdr:nvPicPr>
        <xdr:cNvPr id="2" name="Imagem 1"/>
        <xdr:cNvPicPr/>
      </xdr:nvPicPr>
      <xdr:blipFill>
        <a:blip xmlns:r="http://schemas.openxmlformats.org/officeDocument/2006/relationships" r:embed="rId1" cstate="print"/>
        <a:srcRect/>
        <a:stretch>
          <a:fillRect/>
        </a:stretch>
      </xdr:blipFill>
      <xdr:spPr bwMode="auto">
        <a:xfrm>
          <a:off x="295275" y="171450"/>
          <a:ext cx="886887" cy="72643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295275</xdr:colOff>
      <xdr:row>1</xdr:row>
      <xdr:rowOff>9525</xdr:rowOff>
    </xdr:from>
    <xdr:to>
      <xdr:col>1</xdr:col>
      <xdr:colOff>730250</xdr:colOff>
      <xdr:row>6</xdr:row>
      <xdr:rowOff>79375</xdr:rowOff>
    </xdr:to>
    <xdr:pic>
      <xdr:nvPicPr>
        <xdr:cNvPr id="3" name="Imagem 2"/>
        <xdr:cNvPicPr/>
      </xdr:nvPicPr>
      <xdr:blipFill>
        <a:blip xmlns:r="http://schemas.openxmlformats.org/officeDocument/2006/relationships" r:embed="rId1" cstate="print"/>
        <a:srcRect/>
        <a:stretch>
          <a:fillRect/>
        </a:stretch>
      </xdr:blipFill>
      <xdr:spPr bwMode="auto">
        <a:xfrm>
          <a:off x="295275" y="184150"/>
          <a:ext cx="1196975" cy="9429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staobras$/itamarmagalhaes/Desktop/PM%20SANTA%20LUZIA/REFORMA%20EL&#201;TRICA%20-%20PROCURADORIA%20E%20GABINETE%20DO%20PREFEITO/ATUALIZA&#199;&#195;O%20JANEIRO%202022/REFORM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mail7.uol.com.br/cgi-bin/webmail.exe/Proposta_29_set_20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r&#231;amento\meus%20documen\Meus%20documentos\-%20OR&#199;AMENTO\Propostas%202004\043-2004%20Casa%20Rinaldo%20-%20Alphaville\Novembro-2004\043-2004%20Resid%20Alphaville%20-%20Rinaldo%20REV%2008-11-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pastaobras$/Users/carlosxavier/Downloads/OR&#199;AMENTO%20QUADRA%20DOS%20CAMELO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ILHA"/>
      <sheetName val="BDI"/>
      <sheetName val="CRONOGRAMA"/>
      <sheetName val="COMPOSIÇÃO"/>
    </sheetNames>
    <sheetDataSet>
      <sheetData sheetId="0">
        <row r="4">
          <cell r="A4" t="str">
            <v>OBRA: Reforma dos circuitos elétricos responsáveis pela alimentação dos equipamentos de ar-condicionado instalados ou a serem instalados na edificação que abriga a Secretaria de Governo, a Secretaria de Finanças e a Procuradoria do município de Santa Luzia-MG.</v>
          </cell>
        </row>
        <row r="9">
          <cell r="I9" t="str">
            <v>Pr. Total C / BDI</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Plan1"/>
      <sheetName val="PLANILHA"/>
      <sheetName val="hidraulica"/>
    </sheetNames>
    <sheetDataSet>
      <sheetData sheetId="0" refreshError="1"/>
      <sheetData sheetId="1" refreshError="1"/>
      <sheetData sheetId="2"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ELETRICA"/>
      <sheetName val="HIDRAULICA"/>
      <sheetName val="BDI"/>
      <sheetName val="Planilha"/>
      <sheetName val="Cron FIS"/>
      <sheetName val="Cron FIN"/>
      <sheetName val="Indireto"/>
      <sheetName val="Plan1"/>
    </sheetNames>
    <sheetDataSet>
      <sheetData sheetId="0" refreshError="1"/>
      <sheetData sheetId="1"/>
      <sheetData sheetId="2" refreshError="1"/>
      <sheetData sheetId="3"/>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ow r="3">
          <cell r="O3">
            <v>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J67"/>
  <sheetViews>
    <sheetView tabSelected="1" showOutlineSymbols="0" showWhiteSpace="0" view="pageBreakPreview" topLeftCell="A58" zoomScale="60" zoomScaleNormal="85" workbookViewId="0">
      <selection activeCell="H62" sqref="H62:J62"/>
    </sheetView>
  </sheetViews>
  <sheetFormatPr defaultRowHeight="14.25"/>
  <cols>
    <col min="1" max="1" width="10" customWidth="1"/>
    <col min="2" max="2" width="10" bestFit="1" customWidth="1"/>
    <col min="3" max="3" width="13.25" bestFit="1" customWidth="1"/>
    <col min="4" max="4" width="60" bestFit="1" customWidth="1"/>
    <col min="5" max="5" width="8" bestFit="1" customWidth="1"/>
    <col min="6" max="10" width="13" bestFit="1" customWidth="1"/>
  </cols>
  <sheetData>
    <row r="1" spans="1:10" ht="23.25">
      <c r="A1" s="137" t="s">
        <v>178</v>
      </c>
      <c r="B1" s="137"/>
      <c r="C1" s="137"/>
      <c r="D1" s="137"/>
      <c r="E1" s="137"/>
      <c r="F1" s="137"/>
      <c r="G1" s="137"/>
      <c r="H1" s="137"/>
      <c r="I1" s="137"/>
    </row>
    <row r="2" spans="1:10" ht="15.75">
      <c r="A2" s="138" t="s">
        <v>179</v>
      </c>
      <c r="B2" s="138"/>
      <c r="C2" s="138"/>
      <c r="D2" s="138"/>
      <c r="E2" s="138"/>
      <c r="F2" s="138"/>
      <c r="G2" s="138"/>
      <c r="H2" s="138"/>
      <c r="I2" s="138"/>
    </row>
    <row r="3" spans="1:10" ht="15.75">
      <c r="A3" s="139"/>
      <c r="B3" s="139"/>
      <c r="C3" s="139"/>
      <c r="D3" s="139"/>
      <c r="E3" s="139"/>
      <c r="F3" s="139"/>
      <c r="G3" s="139"/>
      <c r="H3" s="139"/>
      <c r="I3" s="139"/>
    </row>
    <row r="4" spans="1:10">
      <c r="A4" s="136"/>
      <c r="B4" s="136"/>
      <c r="C4" s="136"/>
      <c r="D4" s="136"/>
      <c r="E4" s="136"/>
      <c r="F4" s="136"/>
      <c r="G4" s="136"/>
      <c r="H4" s="136"/>
      <c r="I4" s="136"/>
    </row>
    <row r="6" spans="1:10" ht="15">
      <c r="A6" s="1"/>
      <c r="B6" s="1"/>
      <c r="C6" s="1"/>
      <c r="D6" s="1" t="s">
        <v>0</v>
      </c>
      <c r="E6" s="18" t="s">
        <v>1</v>
      </c>
      <c r="F6" s="18"/>
      <c r="G6" s="18" t="s">
        <v>2</v>
      </c>
      <c r="H6" s="18"/>
      <c r="I6" s="18" t="s">
        <v>3</v>
      </c>
      <c r="J6" s="18"/>
    </row>
    <row r="7" spans="1:10" ht="125.25" customHeight="1">
      <c r="A7" s="14"/>
      <c r="B7" s="14"/>
      <c r="C7" s="14"/>
      <c r="D7" s="153" t="s">
        <v>4</v>
      </c>
      <c r="E7" s="19" t="s">
        <v>5</v>
      </c>
      <c r="F7" s="19"/>
      <c r="G7" s="19" t="s">
        <v>6</v>
      </c>
      <c r="H7" s="19"/>
      <c r="I7" s="19" t="s">
        <v>7</v>
      </c>
      <c r="J7" s="19"/>
    </row>
    <row r="8" spans="1:10" ht="15">
      <c r="A8" s="20" t="s">
        <v>8</v>
      </c>
      <c r="B8" s="21"/>
      <c r="C8" s="21"/>
      <c r="D8" s="21"/>
      <c r="E8" s="21"/>
      <c r="F8" s="21"/>
      <c r="G8" s="21"/>
      <c r="H8" s="21"/>
      <c r="I8" s="21"/>
      <c r="J8" s="21"/>
    </row>
    <row r="9" spans="1:10" ht="30" customHeight="1">
      <c r="A9" s="2" t="s">
        <v>9</v>
      </c>
      <c r="B9" s="4" t="s">
        <v>10</v>
      </c>
      <c r="C9" s="2" t="s">
        <v>11</v>
      </c>
      <c r="D9" s="2" t="s">
        <v>12</v>
      </c>
      <c r="E9" s="3" t="s">
        <v>13</v>
      </c>
      <c r="F9" s="4" t="s">
        <v>14</v>
      </c>
      <c r="G9" s="4" t="s">
        <v>15</v>
      </c>
      <c r="H9" s="4" t="s">
        <v>16</v>
      </c>
      <c r="I9" s="4" t="s">
        <v>17</v>
      </c>
      <c r="J9" s="4" t="s">
        <v>18</v>
      </c>
    </row>
    <row r="10" spans="1:10" ht="24" customHeight="1">
      <c r="A10" s="5" t="s">
        <v>19</v>
      </c>
      <c r="B10" s="5"/>
      <c r="C10" s="5"/>
      <c r="D10" s="5" t="s">
        <v>20</v>
      </c>
      <c r="E10" s="5"/>
      <c r="F10" s="6"/>
      <c r="G10" s="5"/>
      <c r="H10" s="5"/>
      <c r="I10" s="7">
        <v>1175.8499999999999</v>
      </c>
      <c r="J10" s="8">
        <f t="shared" ref="J10:J40" si="0">I10 / 53913.31</f>
        <v>2.1810013148886611E-2</v>
      </c>
    </row>
    <row r="11" spans="1:10" ht="72" customHeight="1">
      <c r="A11" s="9" t="s">
        <v>21</v>
      </c>
      <c r="B11" s="11" t="s">
        <v>22</v>
      </c>
      <c r="C11" s="9" t="s">
        <v>23</v>
      </c>
      <c r="D11" s="9" t="s">
        <v>24</v>
      </c>
      <c r="E11" s="10" t="s">
        <v>25</v>
      </c>
      <c r="F11" s="11">
        <v>4.5</v>
      </c>
      <c r="G11" s="12">
        <v>210.39</v>
      </c>
      <c r="H11" s="12">
        <f>TRUNC(G11 * (1 + 24.2 / 100), 2)</f>
        <v>261.3</v>
      </c>
      <c r="I11" s="12">
        <f>TRUNC(F11 * H11, 2)</f>
        <v>1175.8499999999999</v>
      </c>
      <c r="J11" s="13">
        <f t="shared" si="0"/>
        <v>2.1810013148886611E-2</v>
      </c>
    </row>
    <row r="12" spans="1:10" ht="24" customHeight="1">
      <c r="A12" s="5" t="s">
        <v>26</v>
      </c>
      <c r="B12" s="5"/>
      <c r="C12" s="5"/>
      <c r="D12" s="5" t="s">
        <v>27</v>
      </c>
      <c r="E12" s="5"/>
      <c r="F12" s="6"/>
      <c r="G12" s="5"/>
      <c r="H12" s="5"/>
      <c r="I12" s="7">
        <f>SUM(I13:I48)</f>
        <v>45969.97</v>
      </c>
      <c r="J12" s="8">
        <f t="shared" si="0"/>
        <v>0.85266458319847183</v>
      </c>
    </row>
    <row r="13" spans="1:10" ht="36" customHeight="1">
      <c r="A13" s="9" t="s">
        <v>28</v>
      </c>
      <c r="B13" s="11" t="s">
        <v>29</v>
      </c>
      <c r="C13" s="9" t="s">
        <v>30</v>
      </c>
      <c r="D13" s="9" t="s">
        <v>31</v>
      </c>
      <c r="E13" s="10" t="s">
        <v>32</v>
      </c>
      <c r="F13" s="11">
        <v>100</v>
      </c>
      <c r="G13" s="12">
        <v>10.06</v>
      </c>
      <c r="H13" s="12">
        <f t="shared" ref="H13:H48" si="1">TRUNC(G13 * (1 + 24.2 / 100), 2)</f>
        <v>12.49</v>
      </c>
      <c r="I13" s="12">
        <f t="shared" ref="I13:I48" si="2">TRUNC(F13 * H13, 2)</f>
        <v>1249</v>
      </c>
      <c r="J13" s="13">
        <f t="shared" si="0"/>
        <v>2.316682095757059E-2</v>
      </c>
    </row>
    <row r="14" spans="1:10" ht="48" customHeight="1">
      <c r="A14" s="9" t="s">
        <v>33</v>
      </c>
      <c r="B14" s="11" t="s">
        <v>34</v>
      </c>
      <c r="C14" s="9" t="s">
        <v>30</v>
      </c>
      <c r="D14" s="9" t="s">
        <v>35</v>
      </c>
      <c r="E14" s="10" t="s">
        <v>32</v>
      </c>
      <c r="F14" s="11">
        <v>160</v>
      </c>
      <c r="G14" s="12">
        <v>33.86</v>
      </c>
      <c r="H14" s="12">
        <f t="shared" si="1"/>
        <v>42.05</v>
      </c>
      <c r="I14" s="12">
        <f t="shared" si="2"/>
        <v>6728</v>
      </c>
      <c r="J14" s="13">
        <f t="shared" si="0"/>
        <v>0.1247929314672017</v>
      </c>
    </row>
    <row r="15" spans="1:10" ht="48" customHeight="1">
      <c r="A15" s="9" t="s">
        <v>36</v>
      </c>
      <c r="B15" s="11" t="s">
        <v>37</v>
      </c>
      <c r="C15" s="9" t="s">
        <v>30</v>
      </c>
      <c r="D15" s="9" t="s">
        <v>38</v>
      </c>
      <c r="E15" s="10" t="s">
        <v>32</v>
      </c>
      <c r="F15" s="11">
        <v>40</v>
      </c>
      <c r="G15" s="12">
        <v>25.02</v>
      </c>
      <c r="H15" s="12">
        <f t="shared" si="1"/>
        <v>31.07</v>
      </c>
      <c r="I15" s="12">
        <f t="shared" si="2"/>
        <v>1242.8</v>
      </c>
      <c r="J15" s="13">
        <f t="shared" si="0"/>
        <v>2.3051821526075843E-2</v>
      </c>
    </row>
    <row r="16" spans="1:10" ht="36" customHeight="1">
      <c r="A16" s="9" t="s">
        <v>39</v>
      </c>
      <c r="B16" s="11" t="s">
        <v>40</v>
      </c>
      <c r="C16" s="9" t="s">
        <v>30</v>
      </c>
      <c r="D16" s="9" t="s">
        <v>41</v>
      </c>
      <c r="E16" s="10" t="s">
        <v>32</v>
      </c>
      <c r="F16" s="11">
        <v>185</v>
      </c>
      <c r="G16" s="12">
        <v>9.27</v>
      </c>
      <c r="H16" s="12">
        <f t="shared" si="1"/>
        <v>11.51</v>
      </c>
      <c r="I16" s="12">
        <f t="shared" si="2"/>
        <v>2129.35</v>
      </c>
      <c r="J16" s="13">
        <f t="shared" si="0"/>
        <v>3.949581281505439E-2</v>
      </c>
    </row>
    <row r="17" spans="1:10" ht="36" customHeight="1">
      <c r="A17" s="9" t="s">
        <v>42</v>
      </c>
      <c r="B17" s="11" t="s">
        <v>43</v>
      </c>
      <c r="C17" s="9" t="s">
        <v>30</v>
      </c>
      <c r="D17" s="9" t="s">
        <v>44</v>
      </c>
      <c r="E17" s="10" t="s">
        <v>32</v>
      </c>
      <c r="F17" s="11">
        <v>524</v>
      </c>
      <c r="G17" s="12">
        <v>3.78</v>
      </c>
      <c r="H17" s="12">
        <f t="shared" si="1"/>
        <v>4.6900000000000004</v>
      </c>
      <c r="I17" s="12">
        <f t="shared" si="2"/>
        <v>2457.56</v>
      </c>
      <c r="J17" s="13">
        <f t="shared" si="0"/>
        <v>4.5583548849068997E-2</v>
      </c>
    </row>
    <row r="18" spans="1:10" ht="36" customHeight="1">
      <c r="A18" s="9" t="s">
        <v>45</v>
      </c>
      <c r="B18" s="11" t="s">
        <v>46</v>
      </c>
      <c r="C18" s="9" t="s">
        <v>30</v>
      </c>
      <c r="D18" s="9" t="s">
        <v>47</v>
      </c>
      <c r="E18" s="10" t="s">
        <v>32</v>
      </c>
      <c r="F18" s="11">
        <v>97</v>
      </c>
      <c r="G18" s="12">
        <v>6.12</v>
      </c>
      <c r="H18" s="12">
        <f t="shared" si="1"/>
        <v>7.6</v>
      </c>
      <c r="I18" s="12">
        <f t="shared" si="2"/>
        <v>737.2</v>
      </c>
      <c r="J18" s="13">
        <f t="shared" si="0"/>
        <v>1.3673803370633338E-2</v>
      </c>
    </row>
    <row r="19" spans="1:10" ht="36" customHeight="1">
      <c r="A19" s="9" t="s">
        <v>48</v>
      </c>
      <c r="B19" s="11" t="s">
        <v>49</v>
      </c>
      <c r="C19" s="9" t="s">
        <v>30</v>
      </c>
      <c r="D19" s="9" t="s">
        <v>50</v>
      </c>
      <c r="E19" s="10" t="s">
        <v>32</v>
      </c>
      <c r="F19" s="11">
        <v>172</v>
      </c>
      <c r="G19" s="12">
        <v>8.3699999999999992</v>
      </c>
      <c r="H19" s="12">
        <f t="shared" si="1"/>
        <v>10.39</v>
      </c>
      <c r="I19" s="12">
        <f t="shared" si="2"/>
        <v>1787.08</v>
      </c>
      <c r="J19" s="13">
        <f t="shared" si="0"/>
        <v>3.3147287747682344E-2</v>
      </c>
    </row>
    <row r="20" spans="1:10" ht="24" customHeight="1">
      <c r="A20" s="9" t="s">
        <v>51</v>
      </c>
      <c r="B20" s="11" t="s">
        <v>52</v>
      </c>
      <c r="C20" s="9" t="s">
        <v>23</v>
      </c>
      <c r="D20" s="9" t="s">
        <v>53</v>
      </c>
      <c r="E20" s="10" t="s">
        <v>54</v>
      </c>
      <c r="F20" s="11">
        <v>2</v>
      </c>
      <c r="G20" s="12">
        <v>48.42</v>
      </c>
      <c r="H20" s="12">
        <f t="shared" si="1"/>
        <v>60.13</v>
      </c>
      <c r="I20" s="12">
        <f t="shared" si="2"/>
        <v>120.26</v>
      </c>
      <c r="J20" s="13">
        <f t="shared" si="0"/>
        <v>2.2306180050900232E-3</v>
      </c>
    </row>
    <row r="21" spans="1:10" ht="24" customHeight="1">
      <c r="A21" s="9" t="s">
        <v>55</v>
      </c>
      <c r="B21" s="11" t="s">
        <v>56</v>
      </c>
      <c r="C21" s="9" t="s">
        <v>23</v>
      </c>
      <c r="D21" s="9" t="s">
        <v>57</v>
      </c>
      <c r="E21" s="10" t="s">
        <v>54</v>
      </c>
      <c r="F21" s="11">
        <v>4</v>
      </c>
      <c r="G21" s="12">
        <v>84.2</v>
      </c>
      <c r="H21" s="12">
        <f t="shared" si="1"/>
        <v>104.57</v>
      </c>
      <c r="I21" s="12">
        <f t="shared" si="2"/>
        <v>418.28</v>
      </c>
      <c r="J21" s="13">
        <f t="shared" si="0"/>
        <v>7.7583810009068258E-3</v>
      </c>
    </row>
    <row r="22" spans="1:10" ht="24" customHeight="1">
      <c r="A22" s="9" t="s">
        <v>58</v>
      </c>
      <c r="B22" s="11" t="s">
        <v>59</v>
      </c>
      <c r="C22" s="9" t="s">
        <v>23</v>
      </c>
      <c r="D22" s="9" t="s">
        <v>60</v>
      </c>
      <c r="E22" s="10" t="s">
        <v>54</v>
      </c>
      <c r="F22" s="11">
        <v>6</v>
      </c>
      <c r="G22" s="12">
        <v>129.72</v>
      </c>
      <c r="H22" s="12">
        <f t="shared" si="1"/>
        <v>161.11000000000001</v>
      </c>
      <c r="I22" s="12">
        <f t="shared" si="2"/>
        <v>966.66</v>
      </c>
      <c r="J22" s="13">
        <f t="shared" si="0"/>
        <v>1.792989523366308E-2</v>
      </c>
    </row>
    <row r="23" spans="1:10" ht="24" customHeight="1">
      <c r="A23" s="9" t="s">
        <v>61</v>
      </c>
      <c r="B23" s="11" t="s">
        <v>62</v>
      </c>
      <c r="C23" s="9" t="s">
        <v>63</v>
      </c>
      <c r="D23" s="9" t="s">
        <v>64</v>
      </c>
      <c r="E23" s="10" t="s">
        <v>65</v>
      </c>
      <c r="F23" s="11">
        <v>1</v>
      </c>
      <c r="G23" s="12">
        <v>587.94000000000005</v>
      </c>
      <c r="H23" s="12">
        <f t="shared" si="1"/>
        <v>730.22</v>
      </c>
      <c r="I23" s="12">
        <f t="shared" si="2"/>
        <v>730.22</v>
      </c>
      <c r="J23" s="13">
        <f t="shared" si="0"/>
        <v>1.3544336268724737E-2</v>
      </c>
    </row>
    <row r="24" spans="1:10" ht="24" customHeight="1">
      <c r="A24" s="9" t="s">
        <v>66</v>
      </c>
      <c r="B24" s="11" t="s">
        <v>67</v>
      </c>
      <c r="C24" s="9" t="s">
        <v>23</v>
      </c>
      <c r="D24" s="9" t="s">
        <v>68</v>
      </c>
      <c r="E24" s="10" t="s">
        <v>54</v>
      </c>
      <c r="F24" s="11">
        <v>14</v>
      </c>
      <c r="G24" s="12">
        <v>48.4</v>
      </c>
      <c r="H24" s="12">
        <f t="shared" si="1"/>
        <v>60.11</v>
      </c>
      <c r="I24" s="12">
        <f t="shared" si="2"/>
        <v>841.54</v>
      </c>
      <c r="J24" s="13">
        <f t="shared" si="0"/>
        <v>1.5609132512917496E-2</v>
      </c>
    </row>
    <row r="25" spans="1:10" ht="24" customHeight="1">
      <c r="A25" s="9" t="s">
        <v>69</v>
      </c>
      <c r="B25" s="11" t="s">
        <v>70</v>
      </c>
      <c r="C25" s="9" t="s">
        <v>23</v>
      </c>
      <c r="D25" s="9" t="s">
        <v>71</v>
      </c>
      <c r="E25" s="10" t="s">
        <v>54</v>
      </c>
      <c r="F25" s="11">
        <v>1</v>
      </c>
      <c r="G25" s="12">
        <v>48.4</v>
      </c>
      <c r="H25" s="12">
        <f t="shared" si="1"/>
        <v>60.11</v>
      </c>
      <c r="I25" s="12">
        <f t="shared" si="2"/>
        <v>60.11</v>
      </c>
      <c r="J25" s="13">
        <f t="shared" si="0"/>
        <v>1.1149380366369641E-3</v>
      </c>
    </row>
    <row r="26" spans="1:10" ht="24" customHeight="1">
      <c r="A26" s="9" t="s">
        <v>72</v>
      </c>
      <c r="B26" s="11" t="s">
        <v>73</v>
      </c>
      <c r="C26" s="9" t="s">
        <v>23</v>
      </c>
      <c r="D26" s="9" t="s">
        <v>74</v>
      </c>
      <c r="E26" s="10" t="s">
        <v>54</v>
      </c>
      <c r="F26" s="11">
        <v>3</v>
      </c>
      <c r="G26" s="12">
        <v>48.4</v>
      </c>
      <c r="H26" s="12">
        <f t="shared" si="1"/>
        <v>60.11</v>
      </c>
      <c r="I26" s="12">
        <f t="shared" si="2"/>
        <v>180.33</v>
      </c>
      <c r="J26" s="13">
        <f t="shared" si="0"/>
        <v>3.3448141099108927E-3</v>
      </c>
    </row>
    <row r="27" spans="1:10" ht="24" customHeight="1">
      <c r="A27" s="9" t="s">
        <v>75</v>
      </c>
      <c r="B27" s="11" t="s">
        <v>76</v>
      </c>
      <c r="C27" s="9" t="s">
        <v>23</v>
      </c>
      <c r="D27" s="9" t="s">
        <v>77</v>
      </c>
      <c r="E27" s="10" t="s">
        <v>54</v>
      </c>
      <c r="F27" s="11">
        <v>1</v>
      </c>
      <c r="G27" s="12">
        <v>106.39</v>
      </c>
      <c r="H27" s="12">
        <f t="shared" si="1"/>
        <v>132.13</v>
      </c>
      <c r="I27" s="12">
        <f t="shared" si="2"/>
        <v>132.13</v>
      </c>
      <c r="J27" s="13">
        <f t="shared" si="0"/>
        <v>2.4507862715162547E-3</v>
      </c>
    </row>
    <row r="28" spans="1:10" ht="24" customHeight="1">
      <c r="A28" s="9" t="s">
        <v>78</v>
      </c>
      <c r="B28" s="11" t="s">
        <v>79</v>
      </c>
      <c r="C28" s="9" t="s">
        <v>30</v>
      </c>
      <c r="D28" s="9" t="s">
        <v>80</v>
      </c>
      <c r="E28" s="10" t="s">
        <v>65</v>
      </c>
      <c r="F28" s="11">
        <v>2</v>
      </c>
      <c r="G28" s="12">
        <v>127.73</v>
      </c>
      <c r="H28" s="12">
        <f t="shared" si="1"/>
        <v>158.63999999999999</v>
      </c>
      <c r="I28" s="12">
        <f t="shared" si="2"/>
        <v>317.27999999999997</v>
      </c>
      <c r="J28" s="13">
        <f t="shared" si="0"/>
        <v>5.8850031652666101E-3</v>
      </c>
    </row>
    <row r="29" spans="1:10" ht="24" customHeight="1">
      <c r="A29" s="9" t="s">
        <v>81</v>
      </c>
      <c r="B29" s="11" t="s">
        <v>82</v>
      </c>
      <c r="C29" s="9" t="s">
        <v>63</v>
      </c>
      <c r="D29" s="9" t="s">
        <v>83</v>
      </c>
      <c r="E29" s="10" t="s">
        <v>65</v>
      </c>
      <c r="F29" s="11">
        <v>1</v>
      </c>
      <c r="G29" s="12">
        <v>89.05</v>
      </c>
      <c r="H29" s="12">
        <f t="shared" si="1"/>
        <v>110.6</v>
      </c>
      <c r="I29" s="12">
        <f t="shared" si="2"/>
        <v>110.6</v>
      </c>
      <c r="J29" s="13">
        <f t="shared" si="0"/>
        <v>2.0514414715030482E-3</v>
      </c>
    </row>
    <row r="30" spans="1:10" ht="24" customHeight="1">
      <c r="A30" s="9" t="s">
        <v>84</v>
      </c>
      <c r="B30" s="11" t="s">
        <v>85</v>
      </c>
      <c r="C30" s="9" t="s">
        <v>86</v>
      </c>
      <c r="D30" s="9" t="s">
        <v>87</v>
      </c>
      <c r="E30" s="10" t="s">
        <v>65</v>
      </c>
      <c r="F30" s="11">
        <v>8</v>
      </c>
      <c r="G30" s="12">
        <v>193.71</v>
      </c>
      <c r="H30" s="12">
        <f t="shared" si="1"/>
        <v>240.58</v>
      </c>
      <c r="I30" s="12">
        <f t="shared" si="2"/>
        <v>1924.64</v>
      </c>
      <c r="J30" s="13">
        <f t="shared" si="0"/>
        <v>3.5698791263233519E-2</v>
      </c>
    </row>
    <row r="31" spans="1:10" ht="24" customHeight="1">
      <c r="A31" s="9" t="s">
        <v>88</v>
      </c>
      <c r="B31" s="11" t="s">
        <v>89</v>
      </c>
      <c r="C31" s="9" t="s">
        <v>23</v>
      </c>
      <c r="D31" s="9" t="s">
        <v>90</v>
      </c>
      <c r="E31" s="10" t="s">
        <v>91</v>
      </c>
      <c r="F31" s="11">
        <v>57</v>
      </c>
      <c r="G31" s="12">
        <v>29.5</v>
      </c>
      <c r="H31" s="12">
        <f t="shared" si="1"/>
        <v>36.630000000000003</v>
      </c>
      <c r="I31" s="12">
        <f t="shared" si="2"/>
        <v>2087.91</v>
      </c>
      <c r="J31" s="13">
        <f t="shared" si="0"/>
        <v>3.8727171453579831E-2</v>
      </c>
    </row>
    <row r="32" spans="1:10" ht="24" customHeight="1">
      <c r="A32" s="9" t="s">
        <v>92</v>
      </c>
      <c r="B32" s="11" t="s">
        <v>93</v>
      </c>
      <c r="C32" s="9" t="s">
        <v>23</v>
      </c>
      <c r="D32" s="9" t="s">
        <v>94</v>
      </c>
      <c r="E32" s="10" t="s">
        <v>91</v>
      </c>
      <c r="F32" s="11">
        <v>92</v>
      </c>
      <c r="G32" s="12">
        <v>42.96</v>
      </c>
      <c r="H32" s="12">
        <f t="shared" si="1"/>
        <v>53.35</v>
      </c>
      <c r="I32" s="12">
        <f t="shared" si="2"/>
        <v>4908.2</v>
      </c>
      <c r="J32" s="13">
        <f t="shared" si="0"/>
        <v>9.1038743493953536E-2</v>
      </c>
    </row>
    <row r="33" spans="1:10" ht="24" customHeight="1">
      <c r="A33" s="9" t="s">
        <v>95</v>
      </c>
      <c r="B33" s="11" t="s">
        <v>96</v>
      </c>
      <c r="C33" s="9" t="s">
        <v>23</v>
      </c>
      <c r="D33" s="9" t="s">
        <v>97</v>
      </c>
      <c r="E33" s="10" t="s">
        <v>91</v>
      </c>
      <c r="F33" s="11">
        <v>6</v>
      </c>
      <c r="G33" s="12">
        <v>16.53</v>
      </c>
      <c r="H33" s="12">
        <f t="shared" si="1"/>
        <v>20.53</v>
      </c>
      <c r="I33" s="12">
        <f t="shared" si="2"/>
        <v>123.18</v>
      </c>
      <c r="J33" s="13">
        <f t="shared" si="0"/>
        <v>2.2847790276649682E-3</v>
      </c>
    </row>
    <row r="34" spans="1:10" ht="36" customHeight="1">
      <c r="A34" s="9" t="s">
        <v>98</v>
      </c>
      <c r="B34" s="11" t="s">
        <v>99</v>
      </c>
      <c r="C34" s="9" t="s">
        <v>30</v>
      </c>
      <c r="D34" s="9" t="s">
        <v>100</v>
      </c>
      <c r="E34" s="10" t="s">
        <v>32</v>
      </c>
      <c r="F34" s="11">
        <v>4</v>
      </c>
      <c r="G34" s="12">
        <v>20.47</v>
      </c>
      <c r="H34" s="12">
        <f t="shared" si="1"/>
        <v>25.42</v>
      </c>
      <c r="I34" s="12">
        <f t="shared" si="2"/>
        <v>101.68</v>
      </c>
      <c r="J34" s="13">
        <f t="shared" si="0"/>
        <v>1.8859906765138332E-3</v>
      </c>
    </row>
    <row r="35" spans="1:10" ht="36" customHeight="1">
      <c r="A35" s="9" t="s">
        <v>101</v>
      </c>
      <c r="B35" s="11" t="s">
        <v>102</v>
      </c>
      <c r="C35" s="9" t="s">
        <v>86</v>
      </c>
      <c r="D35" s="9" t="s">
        <v>103</v>
      </c>
      <c r="E35" s="10" t="s">
        <v>65</v>
      </c>
      <c r="F35" s="11">
        <v>1</v>
      </c>
      <c r="G35" s="12">
        <v>892.38</v>
      </c>
      <c r="H35" s="12">
        <f t="shared" si="1"/>
        <v>1108.33</v>
      </c>
      <c r="I35" s="12">
        <f t="shared" si="2"/>
        <v>1108.33</v>
      </c>
      <c r="J35" s="13">
        <f t="shared" si="0"/>
        <v>2.0557632243318021E-2</v>
      </c>
    </row>
    <row r="36" spans="1:10" ht="36" customHeight="1">
      <c r="A36" s="9" t="s">
        <v>104</v>
      </c>
      <c r="B36" s="11" t="s">
        <v>105</v>
      </c>
      <c r="C36" s="9" t="s">
        <v>86</v>
      </c>
      <c r="D36" s="9" t="s">
        <v>106</v>
      </c>
      <c r="E36" s="10" t="s">
        <v>65</v>
      </c>
      <c r="F36" s="11">
        <v>1</v>
      </c>
      <c r="G36" s="12">
        <v>1290.96</v>
      </c>
      <c r="H36" s="12">
        <f t="shared" si="1"/>
        <v>1603.37</v>
      </c>
      <c r="I36" s="12">
        <f t="shared" si="2"/>
        <v>1603.37</v>
      </c>
      <c r="J36" s="13">
        <f t="shared" si="0"/>
        <v>2.9739780399311411E-2</v>
      </c>
    </row>
    <row r="37" spans="1:10" ht="24" customHeight="1">
      <c r="A37" s="9" t="s">
        <v>107</v>
      </c>
      <c r="B37" s="11" t="s">
        <v>108</v>
      </c>
      <c r="C37" s="9" t="s">
        <v>86</v>
      </c>
      <c r="D37" s="9" t="s">
        <v>109</v>
      </c>
      <c r="E37" s="10" t="s">
        <v>65</v>
      </c>
      <c r="F37" s="11">
        <v>1</v>
      </c>
      <c r="G37" s="12">
        <v>8889.02</v>
      </c>
      <c r="H37" s="12">
        <f t="shared" si="1"/>
        <v>11040.16</v>
      </c>
      <c r="I37" s="12">
        <f t="shared" si="2"/>
        <v>11040.16</v>
      </c>
      <c r="J37" s="13">
        <f t="shared" si="0"/>
        <v>0.20477614896952162</v>
      </c>
    </row>
    <row r="38" spans="1:10" ht="24" customHeight="1">
      <c r="A38" s="9" t="s">
        <v>110</v>
      </c>
      <c r="B38" s="11" t="s">
        <v>111</v>
      </c>
      <c r="C38" s="9" t="s">
        <v>63</v>
      </c>
      <c r="D38" s="9" t="s">
        <v>112</v>
      </c>
      <c r="E38" s="10" t="s">
        <v>65</v>
      </c>
      <c r="F38" s="11">
        <v>2</v>
      </c>
      <c r="G38" s="12">
        <v>88.71</v>
      </c>
      <c r="H38" s="12">
        <f t="shared" si="1"/>
        <v>110.17</v>
      </c>
      <c r="I38" s="12">
        <f t="shared" si="2"/>
        <v>220.34</v>
      </c>
      <c r="J38" s="13">
        <f t="shared" si="0"/>
        <v>4.086931408960051E-3</v>
      </c>
    </row>
    <row r="39" spans="1:10" ht="24" customHeight="1">
      <c r="A39" s="9" t="s">
        <v>113</v>
      </c>
      <c r="B39" s="11" t="s">
        <v>114</v>
      </c>
      <c r="C39" s="9" t="s">
        <v>30</v>
      </c>
      <c r="D39" s="9" t="s">
        <v>115</v>
      </c>
      <c r="E39" s="10" t="s">
        <v>65</v>
      </c>
      <c r="F39" s="11">
        <v>2</v>
      </c>
      <c r="G39" s="12">
        <v>51.12</v>
      </c>
      <c r="H39" s="12">
        <f t="shared" si="1"/>
        <v>63.49</v>
      </c>
      <c r="I39" s="12">
        <f t="shared" si="2"/>
        <v>126.98</v>
      </c>
      <c r="J39" s="13">
        <f t="shared" si="0"/>
        <v>2.3552625501940061E-3</v>
      </c>
    </row>
    <row r="40" spans="1:10" ht="24" customHeight="1">
      <c r="A40" s="9" t="s">
        <v>116</v>
      </c>
      <c r="B40" s="11" t="s">
        <v>117</v>
      </c>
      <c r="C40" s="9" t="s">
        <v>63</v>
      </c>
      <c r="D40" s="9" t="s">
        <v>118</v>
      </c>
      <c r="E40" s="10" t="s">
        <v>32</v>
      </c>
      <c r="F40" s="11">
        <v>10</v>
      </c>
      <c r="G40" s="12">
        <v>8.8699999999999992</v>
      </c>
      <c r="H40" s="12">
        <f t="shared" si="1"/>
        <v>11.01</v>
      </c>
      <c r="I40" s="12">
        <f t="shared" si="2"/>
        <v>110.1</v>
      </c>
      <c r="J40" s="13">
        <f t="shared" si="0"/>
        <v>2.0421673238018591E-3</v>
      </c>
    </row>
    <row r="41" spans="1:10" ht="36" customHeight="1">
      <c r="A41" s="9" t="s">
        <v>119</v>
      </c>
      <c r="B41" s="11" t="s">
        <v>120</v>
      </c>
      <c r="C41" s="9" t="s">
        <v>86</v>
      </c>
      <c r="D41" s="9" t="s">
        <v>121</v>
      </c>
      <c r="E41" s="10" t="s">
        <v>65</v>
      </c>
      <c r="F41" s="11">
        <v>1</v>
      </c>
      <c r="G41" s="12">
        <v>171.12</v>
      </c>
      <c r="H41" s="12">
        <f t="shared" si="1"/>
        <v>212.53</v>
      </c>
      <c r="I41" s="12">
        <f t="shared" si="2"/>
        <v>212.53</v>
      </c>
      <c r="J41" s="13">
        <f t="shared" ref="J41:J60" si="3">I41 / 53913.31</f>
        <v>3.9420692218674761E-3</v>
      </c>
    </row>
    <row r="42" spans="1:10" ht="24" customHeight="1">
      <c r="A42" s="9" t="s">
        <v>122</v>
      </c>
      <c r="B42" s="11" t="s">
        <v>123</v>
      </c>
      <c r="C42" s="9" t="s">
        <v>63</v>
      </c>
      <c r="D42" s="9" t="s">
        <v>124</v>
      </c>
      <c r="E42" s="10" t="s">
        <v>65</v>
      </c>
      <c r="F42" s="11">
        <v>1</v>
      </c>
      <c r="G42" s="12">
        <v>17.77</v>
      </c>
      <c r="H42" s="12">
        <f t="shared" si="1"/>
        <v>22.07</v>
      </c>
      <c r="I42" s="12">
        <f t="shared" si="2"/>
        <v>22.07</v>
      </c>
      <c r="J42" s="13">
        <f t="shared" si="3"/>
        <v>4.0936087953049075E-4</v>
      </c>
    </row>
    <row r="43" spans="1:10" ht="24" customHeight="1">
      <c r="A43" s="9" t="s">
        <v>125</v>
      </c>
      <c r="B43" s="11" t="s">
        <v>126</v>
      </c>
      <c r="C43" s="9" t="s">
        <v>23</v>
      </c>
      <c r="D43" s="9" t="s">
        <v>127</v>
      </c>
      <c r="E43" s="10" t="s">
        <v>91</v>
      </c>
      <c r="F43" s="11">
        <v>6</v>
      </c>
      <c r="G43" s="12">
        <v>21.42</v>
      </c>
      <c r="H43" s="12">
        <f t="shared" si="1"/>
        <v>26.6</v>
      </c>
      <c r="I43" s="12">
        <f t="shared" si="2"/>
        <v>159.6</v>
      </c>
      <c r="J43" s="13">
        <f t="shared" si="3"/>
        <v>2.9603079462195885E-3</v>
      </c>
    </row>
    <row r="44" spans="1:10" ht="36" customHeight="1">
      <c r="A44" s="9" t="s">
        <v>128</v>
      </c>
      <c r="B44" s="11" t="s">
        <v>129</v>
      </c>
      <c r="C44" s="9" t="s">
        <v>30</v>
      </c>
      <c r="D44" s="9" t="s">
        <v>130</v>
      </c>
      <c r="E44" s="10" t="s">
        <v>32</v>
      </c>
      <c r="F44" s="11">
        <v>6</v>
      </c>
      <c r="G44" s="12">
        <v>10.77</v>
      </c>
      <c r="H44" s="12">
        <f t="shared" si="1"/>
        <v>13.37</v>
      </c>
      <c r="I44" s="12">
        <f t="shared" si="2"/>
        <v>80.22</v>
      </c>
      <c r="J44" s="13">
        <f t="shared" si="3"/>
        <v>1.4879442571787932E-3</v>
      </c>
    </row>
    <row r="45" spans="1:10" ht="36" customHeight="1">
      <c r="A45" s="9" t="s">
        <v>131</v>
      </c>
      <c r="B45" s="11" t="s">
        <v>132</v>
      </c>
      <c r="C45" s="9" t="s">
        <v>86</v>
      </c>
      <c r="D45" s="9" t="s">
        <v>133</v>
      </c>
      <c r="E45" s="10" t="s">
        <v>65</v>
      </c>
      <c r="F45" s="11">
        <v>4</v>
      </c>
      <c r="G45" s="12">
        <v>41.8</v>
      </c>
      <c r="H45" s="12">
        <f t="shared" si="1"/>
        <v>51.91</v>
      </c>
      <c r="I45" s="12">
        <f t="shared" si="2"/>
        <v>207.64</v>
      </c>
      <c r="J45" s="13">
        <f t="shared" si="3"/>
        <v>3.8513680573498453E-3</v>
      </c>
    </row>
    <row r="46" spans="1:10" ht="36" customHeight="1">
      <c r="A46" s="9" t="s">
        <v>134</v>
      </c>
      <c r="B46" s="11" t="s">
        <v>135</v>
      </c>
      <c r="C46" s="9" t="s">
        <v>86</v>
      </c>
      <c r="D46" s="9" t="s">
        <v>136</v>
      </c>
      <c r="E46" s="10" t="s">
        <v>65</v>
      </c>
      <c r="F46" s="11">
        <v>16</v>
      </c>
      <c r="G46" s="12">
        <v>14.46</v>
      </c>
      <c r="H46" s="12">
        <f t="shared" si="1"/>
        <v>17.95</v>
      </c>
      <c r="I46" s="12">
        <f t="shared" si="2"/>
        <v>287.2</v>
      </c>
      <c r="J46" s="13">
        <f t="shared" si="3"/>
        <v>5.3270704395630688E-3</v>
      </c>
    </row>
    <row r="47" spans="1:10" ht="36" customHeight="1">
      <c r="A47" s="9" t="s">
        <v>137</v>
      </c>
      <c r="B47" s="11" t="s">
        <v>138</v>
      </c>
      <c r="C47" s="9" t="s">
        <v>23</v>
      </c>
      <c r="D47" s="9" t="s">
        <v>139</v>
      </c>
      <c r="E47" s="10" t="s">
        <v>54</v>
      </c>
      <c r="F47" s="11">
        <v>6</v>
      </c>
      <c r="G47" s="12">
        <v>37.51</v>
      </c>
      <c r="H47" s="12">
        <f t="shared" si="1"/>
        <v>46.58</v>
      </c>
      <c r="I47" s="12">
        <f t="shared" si="2"/>
        <v>279.48</v>
      </c>
      <c r="J47" s="13">
        <f t="shared" si="3"/>
        <v>5.1838775990567087E-3</v>
      </c>
    </row>
    <row r="48" spans="1:10" ht="36" customHeight="1">
      <c r="A48" s="9" t="s">
        <v>140</v>
      </c>
      <c r="B48" s="11" t="s">
        <v>141</v>
      </c>
      <c r="C48" s="9" t="s">
        <v>23</v>
      </c>
      <c r="D48" s="9" t="s">
        <v>142</v>
      </c>
      <c r="E48" s="10" t="s">
        <v>54</v>
      </c>
      <c r="F48" s="11">
        <v>14</v>
      </c>
      <c r="G48" s="12">
        <v>66.599999999999994</v>
      </c>
      <c r="H48" s="12">
        <f t="shared" si="1"/>
        <v>82.71</v>
      </c>
      <c r="I48" s="12">
        <f t="shared" si="2"/>
        <v>1157.94</v>
      </c>
      <c r="J48" s="13">
        <f t="shared" si="3"/>
        <v>2.1477813178230016E-2</v>
      </c>
    </row>
    <row r="49" spans="1:10" ht="24" customHeight="1">
      <c r="A49" s="5" t="s">
        <v>143</v>
      </c>
      <c r="B49" s="5"/>
      <c r="C49" s="5"/>
      <c r="D49" s="5" t="s">
        <v>144</v>
      </c>
      <c r="E49" s="5"/>
      <c r="F49" s="6"/>
      <c r="G49" s="5"/>
      <c r="H49" s="5"/>
      <c r="I49" s="7">
        <v>1801.45</v>
      </c>
      <c r="J49" s="8">
        <f t="shared" si="3"/>
        <v>3.3413826752614527E-2</v>
      </c>
    </row>
    <row r="50" spans="1:10" ht="24" customHeight="1">
      <c r="A50" s="9" t="s">
        <v>145</v>
      </c>
      <c r="B50" s="11" t="s">
        <v>146</v>
      </c>
      <c r="C50" s="9" t="s">
        <v>86</v>
      </c>
      <c r="D50" s="9" t="s">
        <v>147</v>
      </c>
      <c r="E50" s="10" t="s">
        <v>25</v>
      </c>
      <c r="F50" s="11">
        <v>0.74</v>
      </c>
      <c r="G50" s="12">
        <v>361.65</v>
      </c>
      <c r="H50" s="12">
        <f t="shared" ref="H50:H58" si="4">TRUNC(G50 * (1 + 24.2 / 100), 2)</f>
        <v>449.16</v>
      </c>
      <c r="I50" s="12">
        <f t="shared" ref="I50:I58" si="5">TRUNC(F50 * H50, 2)</f>
        <v>332.37</v>
      </c>
      <c r="J50" s="13">
        <f t="shared" si="3"/>
        <v>6.1648969428885004E-3</v>
      </c>
    </row>
    <row r="51" spans="1:10" ht="24" customHeight="1">
      <c r="A51" s="9" t="s">
        <v>148</v>
      </c>
      <c r="B51" s="11" t="s">
        <v>149</v>
      </c>
      <c r="C51" s="9" t="s">
        <v>23</v>
      </c>
      <c r="D51" s="9" t="s">
        <v>150</v>
      </c>
      <c r="E51" s="10" t="s">
        <v>25</v>
      </c>
      <c r="F51" s="11">
        <v>20</v>
      </c>
      <c r="G51" s="12">
        <v>2.77</v>
      </c>
      <c r="H51" s="12">
        <f t="shared" si="4"/>
        <v>3.44</v>
      </c>
      <c r="I51" s="12">
        <f t="shared" si="5"/>
        <v>68.8</v>
      </c>
      <c r="J51" s="13">
        <f t="shared" si="3"/>
        <v>1.2761227236836321E-3</v>
      </c>
    </row>
    <row r="52" spans="1:10" ht="24" customHeight="1">
      <c r="A52" s="9" t="s">
        <v>151</v>
      </c>
      <c r="B52" s="11" t="s">
        <v>152</v>
      </c>
      <c r="C52" s="9" t="s">
        <v>23</v>
      </c>
      <c r="D52" s="9" t="s">
        <v>153</v>
      </c>
      <c r="E52" s="10" t="s">
        <v>25</v>
      </c>
      <c r="F52" s="11">
        <v>6</v>
      </c>
      <c r="G52" s="12">
        <v>3.13</v>
      </c>
      <c r="H52" s="12">
        <f t="shared" si="4"/>
        <v>3.88</v>
      </c>
      <c r="I52" s="12">
        <f t="shared" si="5"/>
        <v>23.28</v>
      </c>
      <c r="J52" s="13">
        <f t="shared" si="3"/>
        <v>4.3180431696736857E-4</v>
      </c>
    </row>
    <row r="53" spans="1:10" ht="24" customHeight="1">
      <c r="A53" s="9" t="s">
        <v>154</v>
      </c>
      <c r="B53" s="11" t="s">
        <v>155</v>
      </c>
      <c r="C53" s="9" t="s">
        <v>30</v>
      </c>
      <c r="D53" s="9" t="s">
        <v>156</v>
      </c>
      <c r="E53" s="10" t="s">
        <v>25</v>
      </c>
      <c r="F53" s="11">
        <v>20</v>
      </c>
      <c r="G53" s="12">
        <v>2.88</v>
      </c>
      <c r="H53" s="12">
        <f t="shared" si="4"/>
        <v>3.57</v>
      </c>
      <c r="I53" s="12">
        <f t="shared" si="5"/>
        <v>71.400000000000006</v>
      </c>
      <c r="J53" s="13">
        <f t="shared" si="3"/>
        <v>1.324348291729816E-3</v>
      </c>
    </row>
    <row r="54" spans="1:10" ht="24" customHeight="1">
      <c r="A54" s="9" t="s">
        <v>157</v>
      </c>
      <c r="B54" s="11" t="s">
        <v>158</v>
      </c>
      <c r="C54" s="9" t="s">
        <v>30</v>
      </c>
      <c r="D54" s="9" t="s">
        <v>159</v>
      </c>
      <c r="E54" s="10" t="s">
        <v>25</v>
      </c>
      <c r="F54" s="11">
        <v>6</v>
      </c>
      <c r="G54" s="12">
        <v>3.28</v>
      </c>
      <c r="H54" s="12">
        <f t="shared" si="4"/>
        <v>4.07</v>
      </c>
      <c r="I54" s="12">
        <f t="shared" si="5"/>
        <v>24.42</v>
      </c>
      <c r="J54" s="13">
        <f t="shared" si="3"/>
        <v>4.5294937372607994E-4</v>
      </c>
    </row>
    <row r="55" spans="1:10" ht="24" customHeight="1">
      <c r="A55" s="9" t="s">
        <v>160</v>
      </c>
      <c r="B55" s="11" t="s">
        <v>161</v>
      </c>
      <c r="C55" s="9" t="s">
        <v>30</v>
      </c>
      <c r="D55" s="9" t="s">
        <v>162</v>
      </c>
      <c r="E55" s="10" t="s">
        <v>25</v>
      </c>
      <c r="F55" s="11">
        <v>20</v>
      </c>
      <c r="G55" s="12">
        <v>13.41</v>
      </c>
      <c r="H55" s="12">
        <f t="shared" si="4"/>
        <v>16.649999999999999</v>
      </c>
      <c r="I55" s="12">
        <f t="shared" si="5"/>
        <v>333</v>
      </c>
      <c r="J55" s="13">
        <f t="shared" si="3"/>
        <v>6.1765823689919983E-3</v>
      </c>
    </row>
    <row r="56" spans="1:10" ht="24" customHeight="1">
      <c r="A56" s="9" t="s">
        <v>163</v>
      </c>
      <c r="B56" s="11" t="s">
        <v>164</v>
      </c>
      <c r="C56" s="9" t="s">
        <v>30</v>
      </c>
      <c r="D56" s="9" t="s">
        <v>165</v>
      </c>
      <c r="E56" s="10" t="s">
        <v>25</v>
      </c>
      <c r="F56" s="11">
        <v>6</v>
      </c>
      <c r="G56" s="12">
        <v>15.26</v>
      </c>
      <c r="H56" s="12">
        <f t="shared" si="4"/>
        <v>18.95</v>
      </c>
      <c r="I56" s="12">
        <f t="shared" si="5"/>
        <v>113.7</v>
      </c>
      <c r="J56" s="13">
        <f t="shared" si="3"/>
        <v>2.1089411872504214E-3</v>
      </c>
    </row>
    <row r="57" spans="1:10" ht="24" customHeight="1">
      <c r="A57" s="9" t="s">
        <v>166</v>
      </c>
      <c r="B57" s="11" t="s">
        <v>167</v>
      </c>
      <c r="C57" s="9" t="s">
        <v>23</v>
      </c>
      <c r="D57" s="9" t="s">
        <v>168</v>
      </c>
      <c r="E57" s="10" t="s">
        <v>25</v>
      </c>
      <c r="F57" s="11">
        <v>18</v>
      </c>
      <c r="G57" s="12">
        <v>4.74</v>
      </c>
      <c r="H57" s="12">
        <f t="shared" si="4"/>
        <v>5.88</v>
      </c>
      <c r="I57" s="12">
        <f t="shared" si="5"/>
        <v>105.84</v>
      </c>
      <c r="J57" s="13">
        <f t="shared" si="3"/>
        <v>1.9631515853877272E-3</v>
      </c>
    </row>
    <row r="58" spans="1:10" ht="24" customHeight="1">
      <c r="A58" s="9" t="s">
        <v>169</v>
      </c>
      <c r="B58" s="11" t="s">
        <v>170</v>
      </c>
      <c r="C58" s="9" t="s">
        <v>23</v>
      </c>
      <c r="D58" s="9" t="s">
        <v>171</v>
      </c>
      <c r="E58" s="10" t="s">
        <v>25</v>
      </c>
      <c r="F58" s="11">
        <v>18</v>
      </c>
      <c r="G58" s="12">
        <v>32.6</v>
      </c>
      <c r="H58" s="12">
        <f t="shared" si="4"/>
        <v>40.479999999999997</v>
      </c>
      <c r="I58" s="12">
        <f t="shared" si="5"/>
        <v>728.64</v>
      </c>
      <c r="J58" s="13">
        <f t="shared" si="3"/>
        <v>1.3515029961988979E-2</v>
      </c>
    </row>
    <row r="59" spans="1:10" ht="24" customHeight="1">
      <c r="A59" s="5" t="s">
        <v>172</v>
      </c>
      <c r="B59" s="5"/>
      <c r="C59" s="5"/>
      <c r="D59" s="5" t="s">
        <v>173</v>
      </c>
      <c r="E59" s="5"/>
      <c r="F59" s="6"/>
      <c r="G59" s="5"/>
      <c r="H59" s="5"/>
      <c r="I59" s="7">
        <v>3041.4</v>
      </c>
      <c r="J59" s="8">
        <f t="shared" si="3"/>
        <v>5.641278563679359E-2</v>
      </c>
    </row>
    <row r="60" spans="1:10" ht="24" customHeight="1">
      <c r="A60" s="9" t="s">
        <v>174</v>
      </c>
      <c r="B60" s="11" t="s">
        <v>175</v>
      </c>
      <c r="C60" s="9" t="s">
        <v>86</v>
      </c>
      <c r="D60" s="9" t="s">
        <v>176</v>
      </c>
      <c r="E60" s="10" t="s">
        <v>65</v>
      </c>
      <c r="F60" s="11">
        <v>1</v>
      </c>
      <c r="G60" s="12">
        <v>2448.8000000000002</v>
      </c>
      <c r="H60" s="12">
        <f>TRUNC(G60 * (1 + 24.2 / 100), 2)</f>
        <v>3041.4</v>
      </c>
      <c r="I60" s="12">
        <f>TRUNC(F60 * H60, 2)</f>
        <v>3041.4</v>
      </c>
      <c r="J60" s="13">
        <f t="shared" si="3"/>
        <v>5.641278563679359E-2</v>
      </c>
    </row>
    <row r="61" spans="1:10">
      <c r="A61" s="17"/>
      <c r="B61" s="17"/>
      <c r="C61" s="17"/>
      <c r="D61" s="17"/>
      <c r="E61" s="17"/>
      <c r="F61" s="17"/>
      <c r="G61" s="17"/>
      <c r="H61" s="17"/>
      <c r="I61" s="17"/>
      <c r="J61" s="17"/>
    </row>
    <row r="62" spans="1:10">
      <c r="A62" s="22"/>
      <c r="B62" s="22"/>
      <c r="C62" s="22"/>
      <c r="D62" s="16"/>
      <c r="E62" s="15"/>
      <c r="F62" s="19" t="s">
        <v>177</v>
      </c>
      <c r="G62" s="22"/>
      <c r="H62" s="23">
        <f>I10+I12+I49+I59</f>
        <v>51988.67</v>
      </c>
      <c r="I62" s="22"/>
      <c r="J62" s="22"/>
    </row>
    <row r="63" spans="1:10" ht="33.75" customHeight="1">
      <c r="A63" s="140" t="s">
        <v>404</v>
      </c>
      <c r="B63" s="140"/>
      <c r="C63" s="140"/>
      <c r="D63" s="140"/>
      <c r="E63" s="140"/>
      <c r="F63" s="140"/>
      <c r="G63" s="140"/>
      <c r="H63" s="140"/>
      <c r="I63" s="140"/>
      <c r="J63" s="140"/>
    </row>
    <row r="64" spans="1:10">
      <c r="A64" s="140" t="s">
        <v>403</v>
      </c>
      <c r="B64" s="143"/>
      <c r="C64" s="143"/>
      <c r="D64" s="143"/>
      <c r="E64" s="143"/>
      <c r="F64" s="143"/>
      <c r="G64" s="143"/>
      <c r="H64" s="143"/>
      <c r="I64" s="143"/>
      <c r="J64" s="143"/>
    </row>
    <row r="65" spans="1:10">
      <c r="A65" s="141" t="s">
        <v>405</v>
      </c>
      <c r="B65" s="143"/>
      <c r="C65" s="143"/>
      <c r="D65" s="143"/>
      <c r="E65" s="143"/>
      <c r="F65" s="143"/>
      <c r="G65" s="143"/>
      <c r="H65" s="143"/>
      <c r="I65" s="143"/>
      <c r="J65" s="143"/>
    </row>
    <row r="66" spans="1:10">
      <c r="A66" s="141" t="s">
        <v>406</v>
      </c>
      <c r="B66" s="143"/>
      <c r="C66" s="143"/>
      <c r="D66" s="143"/>
      <c r="E66" s="143"/>
      <c r="F66" s="143"/>
      <c r="G66" s="143"/>
      <c r="H66" s="143"/>
      <c r="I66" s="143"/>
      <c r="J66" s="143"/>
    </row>
    <row r="67" spans="1:10">
      <c r="A67" s="141" t="s">
        <v>407</v>
      </c>
      <c r="B67" s="143"/>
      <c r="C67" s="143"/>
      <c r="D67" s="143"/>
      <c r="E67" s="143"/>
      <c r="F67" s="143"/>
      <c r="G67" s="143"/>
      <c r="H67" s="143"/>
      <c r="I67" s="143"/>
      <c r="J67" s="143"/>
    </row>
  </sheetData>
  <mergeCells count="17">
    <mergeCell ref="A64:J64"/>
    <mergeCell ref="A65:J65"/>
    <mergeCell ref="A66:J66"/>
    <mergeCell ref="A67:J67"/>
    <mergeCell ref="A62:C62"/>
    <mergeCell ref="F62:G62"/>
    <mergeCell ref="H62:J62"/>
    <mergeCell ref="A63:J63"/>
    <mergeCell ref="A1:I1"/>
    <mergeCell ref="A2:I2"/>
    <mergeCell ref="A8:J8"/>
    <mergeCell ref="E6:F6"/>
    <mergeCell ref="G6:H6"/>
    <mergeCell ref="I6:J6"/>
    <mergeCell ref="E7:F7"/>
    <mergeCell ref="G7:H7"/>
    <mergeCell ref="I7:J7"/>
  </mergeCells>
  <pageMargins left="0.51181102362204722" right="0.51181102362204722" top="0.98425196850393704" bottom="0.98425196850393704" header="0.51181102362204722" footer="0.51181102362204722"/>
  <pageSetup paperSize="9" scale="51" fitToHeight="0" orientation="portrait" r:id="rId1"/>
  <headerFooter>
    <oddHeader xml:space="preserve">&amp;L </oddHeader>
    <oddFooter xml:space="preserve">&amp;L </oddFooter>
  </headerFooter>
  <rowBreaks count="1" manualBreakCount="1">
    <brk id="40" max="16383" man="1"/>
  </rowBreaks>
  <drawing r:id="rId2"/>
</worksheet>
</file>

<file path=xl/worksheets/sheet2.xml><?xml version="1.0" encoding="utf-8"?>
<worksheet xmlns="http://schemas.openxmlformats.org/spreadsheetml/2006/main" xmlns:r="http://schemas.openxmlformats.org/officeDocument/2006/relationships">
  <dimension ref="A1:J38"/>
  <sheetViews>
    <sheetView showGridLines="0" view="pageBreakPreview" topLeftCell="A22" zoomScaleSheetLayoutView="100" workbookViewId="0">
      <selection activeCell="A10" sqref="A10:XFD14"/>
    </sheetView>
  </sheetViews>
  <sheetFormatPr defaultRowHeight="12.75"/>
  <cols>
    <col min="1" max="1" width="22.625" style="27" customWidth="1"/>
    <col min="2" max="3" width="3.75" style="27" customWidth="1"/>
    <col min="4" max="4" width="9" style="27"/>
    <col min="5" max="5" width="6.25" style="27" customWidth="1"/>
    <col min="6" max="6" width="4" style="27" customWidth="1"/>
    <col min="7" max="7" width="5.375" style="27" customWidth="1"/>
    <col min="8" max="8" width="21.375" style="27" customWidth="1"/>
    <col min="9" max="16384" width="9" style="27"/>
  </cols>
  <sheetData>
    <row r="1" spans="1:9">
      <c r="A1" s="24"/>
      <c r="B1" s="25"/>
      <c r="C1" s="25"/>
      <c r="D1" s="25"/>
      <c r="E1" s="25"/>
      <c r="F1" s="25"/>
      <c r="G1" s="25"/>
      <c r="H1" s="25"/>
      <c r="I1" s="26"/>
    </row>
    <row r="2" spans="1:9">
      <c r="A2" s="28"/>
      <c r="B2" s="29" t="s">
        <v>178</v>
      </c>
      <c r="C2" s="29"/>
      <c r="D2" s="29"/>
      <c r="E2" s="29"/>
      <c r="F2" s="29"/>
      <c r="G2" s="29"/>
      <c r="H2" s="29"/>
      <c r="I2" s="30"/>
    </row>
    <row r="3" spans="1:9">
      <c r="A3" s="31"/>
      <c r="B3" s="32"/>
      <c r="C3" s="32"/>
      <c r="D3" s="32" t="s">
        <v>179</v>
      </c>
      <c r="E3" s="32"/>
      <c r="F3" s="32"/>
      <c r="G3" s="32"/>
      <c r="H3" s="32"/>
      <c r="I3" s="33"/>
    </row>
    <row r="4" spans="1:9">
      <c r="A4" s="31"/>
      <c r="B4" s="32"/>
      <c r="C4" s="32"/>
      <c r="D4" s="32"/>
      <c r="E4" s="32"/>
      <c r="F4" s="32"/>
      <c r="G4" s="32"/>
      <c r="H4" s="32"/>
      <c r="I4" s="33"/>
    </row>
    <row r="5" spans="1:9">
      <c r="A5" s="31"/>
      <c r="B5" s="32"/>
      <c r="C5" s="32"/>
      <c r="D5" s="32"/>
      <c r="E5" s="32"/>
      <c r="F5" s="32"/>
      <c r="G5" s="32"/>
      <c r="H5" s="32"/>
      <c r="I5" s="33"/>
    </row>
    <row r="6" spans="1:9">
      <c r="A6" s="31"/>
      <c r="B6" s="32"/>
      <c r="C6" s="32"/>
      <c r="D6" s="32"/>
      <c r="E6" s="32"/>
      <c r="F6" s="32"/>
      <c r="G6" s="32"/>
      <c r="H6" s="32"/>
      <c r="I6" s="33"/>
    </row>
    <row r="7" spans="1:9" ht="41.25" customHeight="1">
      <c r="A7" s="34" t="s">
        <v>408</v>
      </c>
      <c r="B7" s="35"/>
      <c r="C7" s="35"/>
      <c r="D7" s="35"/>
      <c r="E7" s="35"/>
      <c r="F7" s="35"/>
      <c r="G7" s="35"/>
      <c r="H7" s="35"/>
      <c r="I7" s="36"/>
    </row>
    <row r="8" spans="1:9">
      <c r="A8" s="31"/>
      <c r="B8" s="32"/>
      <c r="C8" s="32"/>
      <c r="D8" s="32"/>
      <c r="E8" s="32"/>
      <c r="F8" s="32"/>
      <c r="G8" s="32"/>
      <c r="H8" s="32"/>
      <c r="I8" s="33"/>
    </row>
    <row r="9" spans="1:9">
      <c r="A9" s="37" t="s">
        <v>180</v>
      </c>
      <c r="B9" s="38"/>
      <c r="C9" s="38"/>
      <c r="D9" s="38"/>
      <c r="E9" s="38"/>
      <c r="F9" s="38"/>
      <c r="G9" s="38"/>
      <c r="H9" s="38"/>
      <c r="I9" s="39"/>
    </row>
    <row r="10" spans="1:9">
      <c r="A10" s="40"/>
      <c r="B10" s="41"/>
      <c r="C10" s="41"/>
      <c r="D10" s="41"/>
      <c r="E10" s="43"/>
      <c r="F10" s="43"/>
      <c r="G10" s="43"/>
      <c r="H10" s="43"/>
      <c r="I10" s="42"/>
    </row>
    <row r="11" spans="1:9">
      <c r="A11" s="44" t="s">
        <v>181</v>
      </c>
      <c r="B11" s="45"/>
      <c r="C11" s="45"/>
      <c r="D11" s="45"/>
      <c r="E11" s="45"/>
      <c r="F11" s="45"/>
      <c r="G11" s="45"/>
      <c r="H11" s="45"/>
      <c r="I11" s="46"/>
    </row>
    <row r="12" spans="1:9">
      <c r="A12" s="47" t="s">
        <v>182</v>
      </c>
      <c r="B12" s="48" t="s">
        <v>183</v>
      </c>
      <c r="C12" s="49"/>
      <c r="D12" s="49"/>
      <c r="E12" s="49"/>
      <c r="F12" s="49"/>
      <c r="G12" s="50"/>
      <c r="H12" s="51" t="s">
        <v>184</v>
      </c>
      <c r="I12" s="52"/>
    </row>
    <row r="13" spans="1:9">
      <c r="A13" s="53"/>
      <c r="B13" s="54"/>
      <c r="C13" s="55"/>
      <c r="D13" s="55"/>
      <c r="E13" s="55"/>
      <c r="F13" s="55"/>
      <c r="G13" s="56"/>
      <c r="H13" s="57"/>
      <c r="I13" s="58"/>
    </row>
    <row r="14" spans="1:9">
      <c r="A14" s="59" t="s">
        <v>185</v>
      </c>
      <c r="B14" s="60" t="s">
        <v>186</v>
      </c>
      <c r="C14" s="61">
        <v>0.03</v>
      </c>
      <c r="D14" s="61"/>
      <c r="E14" s="62" t="s">
        <v>187</v>
      </c>
      <c r="F14" s="61">
        <v>5.5E-2</v>
      </c>
      <c r="G14" s="63"/>
      <c r="H14" s="64" t="s">
        <v>185</v>
      </c>
      <c r="I14" s="65">
        <v>0.04</v>
      </c>
    </row>
    <row r="15" spans="1:9">
      <c r="A15" s="66" t="s">
        <v>188</v>
      </c>
      <c r="B15" s="67" t="s">
        <v>186</v>
      </c>
      <c r="C15" s="68">
        <v>8.0000000000000002E-3</v>
      </c>
      <c r="D15" s="68"/>
      <c r="E15" s="69" t="s">
        <v>187</v>
      </c>
      <c r="F15" s="68">
        <v>0.01</v>
      </c>
      <c r="G15" s="70"/>
      <c r="H15" s="71" t="s">
        <v>188</v>
      </c>
      <c r="I15" s="72">
        <v>8.0000000000000002E-3</v>
      </c>
    </row>
    <row r="16" spans="1:9">
      <c r="A16" s="66" t="s">
        <v>189</v>
      </c>
      <c r="B16" s="67" t="s">
        <v>186</v>
      </c>
      <c r="C16" s="68">
        <v>9.7000000000000003E-3</v>
      </c>
      <c r="D16" s="68"/>
      <c r="E16" s="69" t="s">
        <v>187</v>
      </c>
      <c r="F16" s="68">
        <v>1.2699999999999999E-2</v>
      </c>
      <c r="G16" s="70"/>
      <c r="H16" s="71" t="s">
        <v>189</v>
      </c>
      <c r="I16" s="72">
        <v>1.2699999999999999E-2</v>
      </c>
    </row>
    <row r="17" spans="1:9">
      <c r="A17" s="66" t="s">
        <v>190</v>
      </c>
      <c r="B17" s="67" t="s">
        <v>186</v>
      </c>
      <c r="C17" s="68">
        <v>5.8999999999999999E-3</v>
      </c>
      <c r="D17" s="68"/>
      <c r="E17" s="69" t="s">
        <v>187</v>
      </c>
      <c r="F17" s="68">
        <v>1.3899999999999999E-2</v>
      </c>
      <c r="G17" s="70"/>
      <c r="H17" s="71" t="s">
        <v>190</v>
      </c>
      <c r="I17" s="72">
        <v>1.23E-2</v>
      </c>
    </row>
    <row r="18" spans="1:9">
      <c r="A18" s="66" t="s">
        <v>191</v>
      </c>
      <c r="B18" s="67" t="s">
        <v>186</v>
      </c>
      <c r="C18" s="68">
        <v>6.1600000000000002E-2</v>
      </c>
      <c r="D18" s="68"/>
      <c r="E18" s="69" t="s">
        <v>187</v>
      </c>
      <c r="F18" s="68">
        <v>8.9599999999999999E-2</v>
      </c>
      <c r="G18" s="70"/>
      <c r="H18" s="71" t="s">
        <v>191</v>
      </c>
      <c r="I18" s="72">
        <v>7.3999999999999996E-2</v>
      </c>
    </row>
    <row r="19" spans="1:9">
      <c r="A19" s="66" t="s">
        <v>192</v>
      </c>
      <c r="B19" s="67" t="s">
        <v>186</v>
      </c>
      <c r="C19" s="68">
        <v>0.02</v>
      </c>
      <c r="D19" s="68"/>
      <c r="E19" s="69" t="s">
        <v>187</v>
      </c>
      <c r="F19" s="68">
        <v>0.05</v>
      </c>
      <c r="G19" s="70"/>
      <c r="H19" s="73" t="s">
        <v>193</v>
      </c>
      <c r="I19" s="72">
        <v>3.5000000000000003E-2</v>
      </c>
    </row>
    <row r="20" spans="1:9">
      <c r="A20" s="66" t="s">
        <v>194</v>
      </c>
      <c r="B20" s="67"/>
      <c r="C20" s="68"/>
      <c r="D20" s="68"/>
      <c r="E20" s="69"/>
      <c r="F20" s="68">
        <v>3.6499999999999998E-2</v>
      </c>
      <c r="G20" s="70"/>
      <c r="H20" s="73" t="s">
        <v>194</v>
      </c>
      <c r="I20" s="72">
        <v>3.6499999999999998E-2</v>
      </c>
    </row>
    <row r="21" spans="1:9">
      <c r="A21" s="74" t="s">
        <v>195</v>
      </c>
      <c r="B21" s="75"/>
      <c r="C21" s="76">
        <v>0</v>
      </c>
      <c r="D21" s="76"/>
      <c r="E21" s="77" t="s">
        <v>196</v>
      </c>
      <c r="F21" s="76">
        <v>4.4999999999999998E-2</v>
      </c>
      <c r="G21" s="78"/>
      <c r="H21" s="79" t="s">
        <v>197</v>
      </c>
      <c r="I21" s="80">
        <v>0</v>
      </c>
    </row>
    <row r="22" spans="1:9">
      <c r="A22" s="81" t="s">
        <v>198</v>
      </c>
      <c r="B22" s="82"/>
      <c r="C22" s="82"/>
      <c r="D22" s="82"/>
      <c r="E22" s="82"/>
      <c r="F22" s="82"/>
      <c r="G22" s="82"/>
      <c r="H22" s="82"/>
      <c r="I22" s="83"/>
    </row>
    <row r="23" spans="1:9" ht="15">
      <c r="A23" s="59" t="s">
        <v>185</v>
      </c>
      <c r="B23" s="84" t="s">
        <v>199</v>
      </c>
      <c r="C23" s="85"/>
      <c r="D23" s="85"/>
      <c r="E23" s="85"/>
      <c r="F23" s="85"/>
      <c r="G23" s="85"/>
      <c r="H23" s="85"/>
      <c r="I23" s="86"/>
    </row>
    <row r="24" spans="1:9" ht="15">
      <c r="A24" s="66" t="s">
        <v>188</v>
      </c>
      <c r="B24" s="87" t="s">
        <v>199</v>
      </c>
      <c r="C24" s="88"/>
      <c r="D24" s="88"/>
      <c r="E24" s="88"/>
      <c r="F24" s="88"/>
      <c r="G24" s="88"/>
      <c r="H24" s="88"/>
      <c r="I24" s="89"/>
    </row>
    <row r="25" spans="1:9" ht="15">
      <c r="A25" s="66" t="s">
        <v>189</v>
      </c>
      <c r="B25" s="87" t="s">
        <v>199</v>
      </c>
      <c r="C25" s="88"/>
      <c r="D25" s="88"/>
      <c r="E25" s="88"/>
      <c r="F25" s="88"/>
      <c r="G25" s="88"/>
      <c r="H25" s="88"/>
      <c r="I25" s="89"/>
    </row>
    <row r="26" spans="1:9" ht="15">
      <c r="A26" s="66" t="s">
        <v>190</v>
      </c>
      <c r="B26" s="87" t="s">
        <v>199</v>
      </c>
      <c r="C26" s="88"/>
      <c r="D26" s="88"/>
      <c r="E26" s="88"/>
      <c r="F26" s="88"/>
      <c r="G26" s="88"/>
      <c r="H26" s="88"/>
      <c r="I26" s="89"/>
    </row>
    <row r="27" spans="1:9" ht="15">
      <c r="A27" s="66" t="s">
        <v>191</v>
      </c>
      <c r="B27" s="87" t="s">
        <v>199</v>
      </c>
      <c r="C27" s="88"/>
      <c r="D27" s="88"/>
      <c r="E27" s="88"/>
      <c r="F27" s="88"/>
      <c r="G27" s="88"/>
      <c r="H27" s="88"/>
      <c r="I27" s="89"/>
    </row>
    <row r="28" spans="1:9" ht="15">
      <c r="A28" s="66" t="s">
        <v>193</v>
      </c>
      <c r="B28" s="87" t="s">
        <v>199</v>
      </c>
      <c r="C28" s="88"/>
      <c r="D28" s="88"/>
      <c r="E28" s="88"/>
      <c r="F28" s="88"/>
      <c r="G28" s="88"/>
      <c r="H28" s="88"/>
      <c r="I28" s="89"/>
    </row>
    <row r="29" spans="1:9" ht="15">
      <c r="A29" s="74" t="s">
        <v>197</v>
      </c>
      <c r="B29" s="90" t="s">
        <v>199</v>
      </c>
      <c r="C29" s="91"/>
      <c r="D29" s="91"/>
      <c r="E29" s="91"/>
      <c r="F29" s="91"/>
      <c r="G29" s="91"/>
      <c r="H29" s="91"/>
      <c r="I29" s="92"/>
    </row>
    <row r="30" spans="1:9" ht="15">
      <c r="A30" s="145" t="s">
        <v>200</v>
      </c>
      <c r="B30" s="146" t="s">
        <v>201</v>
      </c>
      <c r="C30" s="147"/>
      <c r="D30" s="147"/>
      <c r="E30" s="147"/>
      <c r="F30" s="147"/>
      <c r="G30" s="147"/>
      <c r="H30" s="148"/>
      <c r="I30" s="149">
        <f>((1+I14+I15+I16)*(1+I17)*(1+I18))/(1-(I19+I21+I20))-1</f>
        <v>0.24200738733441041</v>
      </c>
    </row>
    <row r="31" spans="1:9">
      <c r="A31" s="150" t="s">
        <v>202</v>
      </c>
      <c r="B31" s="150"/>
      <c r="C31" s="150"/>
      <c r="D31" s="150"/>
      <c r="E31" s="150"/>
      <c r="F31" s="150"/>
      <c r="G31" s="150"/>
      <c r="H31" s="150"/>
      <c r="I31" s="150"/>
    </row>
    <row r="32" spans="1:9">
      <c r="A32" s="32"/>
      <c r="B32" s="32"/>
      <c r="C32" s="32"/>
      <c r="D32" s="32"/>
      <c r="E32" s="32"/>
      <c r="F32" s="32"/>
      <c r="G32" s="32"/>
      <c r="H32" s="32"/>
      <c r="I32" s="32"/>
    </row>
    <row r="33" spans="1:10">
      <c r="A33" s="32"/>
      <c r="B33" s="32"/>
      <c r="C33" s="32"/>
      <c r="D33" s="32"/>
      <c r="E33" s="32"/>
      <c r="F33" s="32"/>
      <c r="G33" s="32"/>
      <c r="H33" s="32"/>
      <c r="I33" s="32"/>
    </row>
    <row r="34" spans="1:10" ht="14.25">
      <c r="A34" s="140" t="s">
        <v>404</v>
      </c>
      <c r="B34" s="140"/>
      <c r="C34" s="140"/>
      <c r="D34" s="140"/>
      <c r="E34" s="140"/>
      <c r="F34" s="140"/>
      <c r="G34" s="140"/>
      <c r="H34" s="140"/>
      <c r="I34" s="140"/>
      <c r="J34" s="140"/>
    </row>
    <row r="35" spans="1:10" ht="14.25">
      <c r="A35" s="140" t="s">
        <v>403</v>
      </c>
      <c r="B35" s="143"/>
      <c r="C35" s="143"/>
      <c r="D35" s="143"/>
      <c r="E35" s="143"/>
      <c r="F35" s="143"/>
      <c r="G35" s="143"/>
      <c r="H35" s="143"/>
      <c r="I35" s="143"/>
      <c r="J35" s="143"/>
    </row>
    <row r="36" spans="1:10" ht="14.25">
      <c r="A36" s="141" t="s">
        <v>405</v>
      </c>
      <c r="B36" s="143"/>
      <c r="C36" s="143"/>
      <c r="D36" s="143"/>
      <c r="E36" s="143"/>
      <c r="F36" s="143"/>
      <c r="G36" s="143"/>
      <c r="H36" s="143"/>
      <c r="I36" s="143"/>
      <c r="J36" s="143"/>
    </row>
    <row r="37" spans="1:10" ht="14.25">
      <c r="A37" s="141" t="s">
        <v>406</v>
      </c>
      <c r="B37" s="143"/>
      <c r="C37" s="143"/>
      <c r="D37" s="143"/>
      <c r="E37" s="143"/>
      <c r="F37" s="143"/>
      <c r="G37" s="143"/>
      <c r="H37" s="143"/>
      <c r="I37" s="143"/>
      <c r="J37" s="143"/>
    </row>
    <row r="38" spans="1:10" ht="14.25">
      <c r="A38" s="141" t="s">
        <v>407</v>
      </c>
      <c r="B38" s="143"/>
      <c r="C38" s="143"/>
      <c r="D38" s="143"/>
      <c r="E38" s="143"/>
      <c r="F38" s="143"/>
      <c r="G38" s="143"/>
      <c r="H38" s="143"/>
      <c r="I38" s="143"/>
      <c r="J38" s="143"/>
    </row>
  </sheetData>
  <mergeCells count="37">
    <mergeCell ref="A38:J38"/>
    <mergeCell ref="B30:H30"/>
    <mergeCell ref="A31:I31"/>
    <mergeCell ref="A34:J34"/>
    <mergeCell ref="A35:J35"/>
    <mergeCell ref="A36:J36"/>
    <mergeCell ref="A37:J37"/>
    <mergeCell ref="B24:I24"/>
    <mergeCell ref="B25:I25"/>
    <mergeCell ref="B26:I26"/>
    <mergeCell ref="B27:I27"/>
    <mergeCell ref="B28:I28"/>
    <mergeCell ref="B29:I29"/>
    <mergeCell ref="C20:D20"/>
    <mergeCell ref="F20:G20"/>
    <mergeCell ref="C21:D21"/>
    <mergeCell ref="F21:G21"/>
    <mergeCell ref="A22:I22"/>
    <mergeCell ref="B23:I23"/>
    <mergeCell ref="C17:D17"/>
    <mergeCell ref="F17:G17"/>
    <mergeCell ref="C18:D18"/>
    <mergeCell ref="F18:G18"/>
    <mergeCell ref="C19:D19"/>
    <mergeCell ref="F19:G19"/>
    <mergeCell ref="C14:D14"/>
    <mergeCell ref="F14:G14"/>
    <mergeCell ref="C15:D15"/>
    <mergeCell ref="F15:G15"/>
    <mergeCell ref="C16:D16"/>
    <mergeCell ref="F16:G16"/>
    <mergeCell ref="A7:I7"/>
    <mergeCell ref="A9:I9"/>
    <mergeCell ref="A11:I11"/>
    <mergeCell ref="A12:A13"/>
    <mergeCell ref="B12:G13"/>
    <mergeCell ref="H12:I13"/>
  </mergeCells>
  <conditionalFormatting sqref="I14:I20">
    <cfRule type="cellIs" dxfId="1" priority="2" stopIfTrue="1" operator="notBetween">
      <formula>C14</formula>
      <formula>F14</formula>
    </cfRule>
  </conditionalFormatting>
  <conditionalFormatting sqref="I21">
    <cfRule type="expression" dxfId="0" priority="1" stopIfTrue="1">
      <formula>$L$21&lt;&gt;0</formula>
    </cfRule>
  </conditionalFormatting>
  <dataValidations count="2">
    <dataValidation allowBlank="1" showInputMessage="1" showErrorMessage="1" promptTitle="Encargos sociais" prompt="Para encargos sociais desonerados usar 2%." sqref="I21"/>
    <dataValidation allowBlank="1" showInputMessage="1" showErrorMessage="1" promptTitle="Fórnula TCU Acórdão 2622/2013" prompt="Rodovias, ferrovias, obras urbanas" sqref="B30:H30"/>
  </dataValidations>
  <printOptions horizontalCentered="1" verticalCentered="1"/>
  <pageMargins left="0.51181102362204722" right="0.51181102362204722" top="0.78740157480314965" bottom="0.78740157480314965" header="0.31496062992125984" footer="0.31496062992125984"/>
  <pageSetup paperSize="9" scale="97" orientation="portrait" r:id="rId1"/>
  <drawing r:id="rId2"/>
</worksheet>
</file>

<file path=xl/worksheets/sheet3.xml><?xml version="1.0" encoding="utf-8"?>
<worksheet xmlns="http://schemas.openxmlformats.org/spreadsheetml/2006/main" xmlns:r="http://schemas.openxmlformats.org/officeDocument/2006/relationships">
  <dimension ref="A1:J30"/>
  <sheetViews>
    <sheetView showOutlineSymbols="0" showWhiteSpace="0" view="pageBreakPreview" zoomScale="60" workbookViewId="0">
      <selection activeCell="D20" sqref="D20"/>
    </sheetView>
  </sheetViews>
  <sheetFormatPr defaultRowHeight="14.25"/>
  <cols>
    <col min="1" max="1" width="20" bestFit="1" customWidth="1"/>
    <col min="2" max="2" width="32.375" customWidth="1"/>
    <col min="3" max="3" width="20" bestFit="1" customWidth="1"/>
    <col min="4" max="29" width="12" bestFit="1" customWidth="1"/>
  </cols>
  <sheetData>
    <row r="1" spans="1:8">
      <c r="A1" s="32"/>
      <c r="B1" s="32"/>
      <c r="C1" s="32"/>
      <c r="D1" s="32"/>
      <c r="E1" s="32"/>
      <c r="F1" s="32"/>
      <c r="G1" s="25"/>
      <c r="H1" s="26"/>
    </row>
    <row r="2" spans="1:8">
      <c r="A2" s="29"/>
      <c r="B2" s="29" t="s">
        <v>178</v>
      </c>
      <c r="C2" s="29"/>
      <c r="D2" s="29"/>
      <c r="E2" s="29"/>
      <c r="F2" s="29"/>
      <c r="G2" s="29"/>
      <c r="H2" s="30"/>
    </row>
    <row r="3" spans="1:8">
      <c r="A3" s="32"/>
      <c r="B3" s="144" t="s">
        <v>179</v>
      </c>
      <c r="C3" s="32"/>
      <c r="D3" s="152"/>
      <c r="E3" s="32"/>
      <c r="F3" s="32"/>
      <c r="G3" s="32"/>
      <c r="H3" s="33"/>
    </row>
    <row r="4" spans="1:8">
      <c r="A4" s="32"/>
      <c r="B4" s="32"/>
      <c r="C4" s="32"/>
      <c r="D4" s="32"/>
      <c r="E4" s="32"/>
      <c r="F4" s="32"/>
      <c r="G4" s="32"/>
      <c r="H4" s="33"/>
    </row>
    <row r="5" spans="1:8">
      <c r="A5" s="32"/>
      <c r="B5" s="32"/>
      <c r="C5" s="32"/>
      <c r="D5" s="32"/>
      <c r="E5" s="32"/>
      <c r="F5" s="32"/>
      <c r="G5" s="32"/>
      <c r="H5" s="33"/>
    </row>
    <row r="6" spans="1:8">
      <c r="A6" s="32"/>
      <c r="B6" s="32"/>
      <c r="C6" s="32"/>
      <c r="D6" s="32"/>
      <c r="E6" s="32"/>
      <c r="F6" s="32"/>
      <c r="G6" s="32"/>
      <c r="H6" s="33"/>
    </row>
    <row r="8" spans="1:8" ht="15">
      <c r="A8" s="93"/>
      <c r="B8" s="93" t="s">
        <v>0</v>
      </c>
      <c r="C8" s="93" t="s">
        <v>1</v>
      </c>
      <c r="D8" s="93" t="s">
        <v>2</v>
      </c>
      <c r="E8" s="94" t="s">
        <v>3</v>
      </c>
      <c r="F8" s="94"/>
    </row>
    <row r="9" spans="1:8" ht="111" customHeight="1">
      <c r="A9" s="95"/>
      <c r="B9" s="95" t="s">
        <v>4</v>
      </c>
      <c r="C9" s="95" t="s">
        <v>5</v>
      </c>
      <c r="D9" s="95" t="s">
        <v>6</v>
      </c>
      <c r="E9" s="96" t="s">
        <v>7</v>
      </c>
      <c r="F9" s="96"/>
    </row>
    <row r="10" spans="1:8" ht="15">
      <c r="A10" s="97" t="s">
        <v>203</v>
      </c>
      <c r="B10" s="21"/>
      <c r="C10" s="21"/>
      <c r="D10" s="21"/>
      <c r="E10" s="21"/>
      <c r="F10" s="21"/>
    </row>
    <row r="11" spans="1:8" ht="15">
      <c r="A11" s="98" t="s">
        <v>9</v>
      </c>
      <c r="B11" s="98" t="s">
        <v>12</v>
      </c>
      <c r="C11" s="99" t="s">
        <v>204</v>
      </c>
      <c r="D11" s="99" t="s">
        <v>205</v>
      </c>
    </row>
    <row r="12" spans="1:8" ht="24" customHeight="1" thickBot="1">
      <c r="A12" s="100" t="s">
        <v>19</v>
      </c>
      <c r="B12" s="100" t="s">
        <v>20</v>
      </c>
      <c r="C12" s="101" t="s">
        <v>206</v>
      </c>
      <c r="D12" s="102" t="s">
        <v>206</v>
      </c>
    </row>
    <row r="13" spans="1:8" ht="24" customHeight="1" thickTop="1" thickBot="1">
      <c r="A13" s="100" t="s">
        <v>26</v>
      </c>
      <c r="B13" s="100" t="s">
        <v>27</v>
      </c>
      <c r="C13" s="101" t="s">
        <v>409</v>
      </c>
      <c r="D13" s="102" t="s">
        <v>410</v>
      </c>
    </row>
    <row r="14" spans="1:8" ht="24" customHeight="1" thickTop="1" thickBot="1">
      <c r="A14" s="100" t="s">
        <v>143</v>
      </c>
      <c r="B14" s="100" t="s">
        <v>144</v>
      </c>
      <c r="C14" s="101" t="s">
        <v>207</v>
      </c>
      <c r="D14" s="102" t="s">
        <v>207</v>
      </c>
    </row>
    <row r="15" spans="1:8" ht="24" customHeight="1" thickTop="1" thickBot="1">
      <c r="A15" s="100" t="s">
        <v>172</v>
      </c>
      <c r="B15" s="100" t="s">
        <v>173</v>
      </c>
      <c r="C15" s="101" t="s">
        <v>208</v>
      </c>
      <c r="D15" s="102" t="s">
        <v>208</v>
      </c>
    </row>
    <row r="16" spans="1:8" ht="15" thickTop="1">
      <c r="A16" s="96" t="s">
        <v>209</v>
      </c>
      <c r="B16" s="96"/>
      <c r="C16" s="95"/>
      <c r="D16" s="103" t="s">
        <v>210</v>
      </c>
    </row>
    <row r="17" spans="1:10">
      <c r="A17" s="96" t="s">
        <v>211</v>
      </c>
      <c r="B17" s="96"/>
      <c r="C17" s="95"/>
      <c r="D17" s="125">
        <v>51988.67</v>
      </c>
    </row>
    <row r="18" spans="1:10">
      <c r="A18" s="96" t="s">
        <v>212</v>
      </c>
      <c r="B18" s="96"/>
      <c r="C18" s="95"/>
      <c r="D18" s="103" t="s">
        <v>210</v>
      </c>
    </row>
    <row r="19" spans="1:10">
      <c r="A19" s="96" t="s">
        <v>213</v>
      </c>
      <c r="B19" s="96"/>
      <c r="C19" s="95"/>
      <c r="D19" s="125">
        <v>51988.67</v>
      </c>
    </row>
    <row r="26" spans="1:10">
      <c r="A26" s="140" t="s">
        <v>404</v>
      </c>
      <c r="B26" s="140"/>
      <c r="C26" s="140"/>
      <c r="D26" s="140"/>
      <c r="E26" s="140"/>
      <c r="F26" s="140"/>
      <c r="G26" s="142"/>
      <c r="H26" s="142"/>
      <c r="I26" s="142"/>
      <c r="J26" s="142"/>
    </row>
    <row r="27" spans="1:10">
      <c r="A27" s="140" t="s">
        <v>403</v>
      </c>
      <c r="B27" s="140"/>
      <c r="C27" s="140"/>
      <c r="D27" s="140"/>
      <c r="E27" s="140"/>
      <c r="F27" s="151"/>
      <c r="G27" s="151"/>
      <c r="H27" s="151"/>
      <c r="I27" s="151"/>
      <c r="J27" s="151"/>
    </row>
    <row r="28" spans="1:10">
      <c r="A28" s="141" t="s">
        <v>405</v>
      </c>
      <c r="B28" s="141"/>
      <c r="C28" s="141"/>
      <c r="D28" s="141"/>
      <c r="E28" s="141"/>
      <c r="F28" s="151"/>
      <c r="G28" s="151"/>
      <c r="H28" s="151"/>
      <c r="I28" s="151"/>
      <c r="J28" s="151"/>
    </row>
    <row r="29" spans="1:10">
      <c r="A29" s="141" t="s">
        <v>406</v>
      </c>
      <c r="B29" s="141"/>
      <c r="C29" s="141"/>
      <c r="D29" s="141"/>
      <c r="E29" s="141"/>
      <c r="F29" s="151"/>
      <c r="G29" s="151"/>
      <c r="H29" s="151"/>
      <c r="I29" s="151"/>
      <c r="J29" s="151"/>
    </row>
    <row r="30" spans="1:10">
      <c r="A30" s="141" t="s">
        <v>407</v>
      </c>
      <c r="B30" s="141"/>
      <c r="C30" s="141"/>
      <c r="D30" s="141"/>
      <c r="E30" s="141"/>
      <c r="F30" s="151"/>
      <c r="G30" s="151"/>
      <c r="H30" s="151"/>
      <c r="I30" s="151"/>
      <c r="J30" s="151"/>
    </row>
  </sheetData>
  <mergeCells count="12">
    <mergeCell ref="A26:F26"/>
    <mergeCell ref="A27:E27"/>
    <mergeCell ref="A28:E28"/>
    <mergeCell ref="A29:E29"/>
    <mergeCell ref="A30:E30"/>
    <mergeCell ref="A17:B17"/>
    <mergeCell ref="A18:B18"/>
    <mergeCell ref="A19:B19"/>
    <mergeCell ref="E8:F8"/>
    <mergeCell ref="E9:F9"/>
    <mergeCell ref="A10:F10"/>
    <mergeCell ref="A16:B16"/>
  </mergeCells>
  <pageMargins left="0.51181102362204722" right="0.51181102362204722" top="0.98425196850393704" bottom="0.98425196850393704" header="0.51181102362204722" footer="0.51181102362204722"/>
  <pageSetup paperSize="8" orientation="portrait" r:id="rId1"/>
  <headerFooter>
    <oddHeader xml:space="preserve">&amp;L </oddHeader>
    <oddFooter xml:space="preserve">&amp;L </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2:J477"/>
  <sheetViews>
    <sheetView showOutlineSymbols="0" showWhiteSpace="0" view="pageBreakPreview" topLeftCell="A187" zoomScale="60" workbookViewId="0">
      <selection activeCell="H471" sqref="H471:J471"/>
    </sheetView>
  </sheetViews>
  <sheetFormatPr defaultRowHeight="14.25"/>
  <cols>
    <col min="1" max="1" width="10" bestFit="1" customWidth="1"/>
    <col min="2" max="2" width="12" bestFit="1" customWidth="1"/>
    <col min="3" max="3" width="10" bestFit="1" customWidth="1"/>
    <col min="4" max="4" width="60" bestFit="1" customWidth="1"/>
    <col min="5" max="5" width="15" bestFit="1" customWidth="1"/>
    <col min="6" max="6" width="12.125" bestFit="1" customWidth="1"/>
    <col min="7" max="7" width="12" bestFit="1" customWidth="1"/>
    <col min="8" max="8" width="14.25" bestFit="1" customWidth="1"/>
    <col min="9" max="9" width="13.125" bestFit="1" customWidth="1"/>
    <col min="10" max="10" width="14.125" bestFit="1" customWidth="1"/>
  </cols>
  <sheetData>
    <row r="2" spans="1:10">
      <c r="A2" s="29"/>
      <c r="B2" s="38" t="s">
        <v>178</v>
      </c>
      <c r="C2" s="38"/>
      <c r="D2" s="38"/>
      <c r="E2" s="38"/>
      <c r="F2" s="38"/>
      <c r="G2" s="38"/>
      <c r="H2" s="38"/>
      <c r="I2" s="38"/>
      <c r="J2" s="38"/>
    </row>
    <row r="3" spans="1:10">
      <c r="A3" s="32"/>
      <c r="B3" s="38" t="s">
        <v>179</v>
      </c>
      <c r="C3" s="38"/>
      <c r="D3" s="38"/>
      <c r="E3" s="38"/>
      <c r="F3" s="38"/>
      <c r="G3" s="38"/>
      <c r="H3" s="38"/>
      <c r="I3" s="38"/>
      <c r="J3" s="38"/>
    </row>
    <row r="4" spans="1:10">
      <c r="A4" s="32"/>
      <c r="B4" s="32"/>
      <c r="C4" s="32"/>
    </row>
    <row r="5" spans="1:10">
      <c r="A5" s="32"/>
      <c r="B5" s="32"/>
      <c r="C5" s="32"/>
    </row>
    <row r="6" spans="1:10">
      <c r="A6" s="32"/>
      <c r="B6" s="32"/>
      <c r="C6" s="32"/>
    </row>
    <row r="7" spans="1:10" ht="15">
      <c r="A7" s="93"/>
      <c r="B7" s="93"/>
      <c r="C7" s="94" t="s">
        <v>0</v>
      </c>
      <c r="D7" s="94"/>
      <c r="E7" s="94" t="s">
        <v>1</v>
      </c>
      <c r="F7" s="94"/>
      <c r="G7" s="94" t="s">
        <v>2</v>
      </c>
      <c r="H7" s="94"/>
      <c r="I7" s="94" t="s">
        <v>3</v>
      </c>
      <c r="J7" s="94"/>
    </row>
    <row r="8" spans="1:10" ht="111.75" customHeight="1">
      <c r="A8" s="95"/>
      <c r="B8" s="95"/>
      <c r="C8" s="96" t="s">
        <v>4</v>
      </c>
      <c r="D8" s="96"/>
      <c r="E8" s="96" t="s">
        <v>5</v>
      </c>
      <c r="F8" s="96"/>
      <c r="G8" s="96" t="s">
        <v>6</v>
      </c>
      <c r="H8" s="96"/>
      <c r="I8" s="96" t="s">
        <v>7</v>
      </c>
      <c r="J8" s="96"/>
    </row>
    <row r="9" spans="1:10" ht="15">
      <c r="A9" s="97" t="s">
        <v>214</v>
      </c>
      <c r="B9" s="21"/>
      <c r="C9" s="21"/>
      <c r="D9" s="21"/>
      <c r="E9" s="21"/>
      <c r="F9" s="21"/>
      <c r="G9" s="21"/>
      <c r="H9" s="21"/>
      <c r="I9" s="21"/>
      <c r="J9" s="21"/>
    </row>
    <row r="10" spans="1:10" ht="24" customHeight="1">
      <c r="A10" s="100" t="s">
        <v>19</v>
      </c>
      <c r="B10" s="100"/>
      <c r="C10" s="100"/>
      <c r="D10" s="100" t="s">
        <v>20</v>
      </c>
      <c r="E10" s="100"/>
      <c r="F10" s="105"/>
      <c r="G10" s="105"/>
      <c r="H10" s="101"/>
      <c r="I10" s="100"/>
      <c r="J10" s="106">
        <v>1175.8499999999999</v>
      </c>
    </row>
    <row r="11" spans="1:10" ht="18" customHeight="1">
      <c r="A11" s="98" t="s">
        <v>21</v>
      </c>
      <c r="B11" s="99" t="s">
        <v>10</v>
      </c>
      <c r="C11" s="98" t="s">
        <v>11</v>
      </c>
      <c r="D11" s="98" t="s">
        <v>12</v>
      </c>
      <c r="E11" s="107" t="s">
        <v>215</v>
      </c>
      <c r="F11" s="107"/>
      <c r="G11" s="108" t="s">
        <v>13</v>
      </c>
      <c r="H11" s="99" t="s">
        <v>14</v>
      </c>
      <c r="I11" s="99" t="s">
        <v>15</v>
      </c>
      <c r="J11" s="99" t="s">
        <v>17</v>
      </c>
    </row>
    <row r="12" spans="1:10" ht="72" customHeight="1">
      <c r="A12" s="109" t="s">
        <v>216</v>
      </c>
      <c r="B12" s="110" t="s">
        <v>22</v>
      </c>
      <c r="C12" s="109" t="s">
        <v>23</v>
      </c>
      <c r="D12" s="109" t="s">
        <v>24</v>
      </c>
      <c r="E12" s="111" t="s">
        <v>217</v>
      </c>
      <c r="F12" s="111"/>
      <c r="G12" s="112" t="s">
        <v>25</v>
      </c>
      <c r="H12" s="113">
        <v>1</v>
      </c>
      <c r="I12" s="114">
        <v>210.39</v>
      </c>
      <c r="J12" s="114">
        <v>210.39</v>
      </c>
    </row>
    <row r="13" spans="1:10" ht="48" customHeight="1">
      <c r="A13" s="115" t="s">
        <v>218</v>
      </c>
      <c r="B13" s="116" t="s">
        <v>219</v>
      </c>
      <c r="C13" s="115" t="s">
        <v>23</v>
      </c>
      <c r="D13" s="115" t="s">
        <v>220</v>
      </c>
      <c r="E13" s="117" t="s">
        <v>221</v>
      </c>
      <c r="F13" s="117"/>
      <c r="G13" s="118" t="s">
        <v>25</v>
      </c>
      <c r="H13" s="119">
        <v>1</v>
      </c>
      <c r="I13" s="120">
        <v>32.17</v>
      </c>
      <c r="J13" s="120">
        <v>32.17</v>
      </c>
    </row>
    <row r="14" spans="1:10" ht="60" customHeight="1">
      <c r="A14" s="115" t="s">
        <v>218</v>
      </c>
      <c r="B14" s="116" t="s">
        <v>222</v>
      </c>
      <c r="C14" s="115" t="s">
        <v>23</v>
      </c>
      <c r="D14" s="115" t="s">
        <v>223</v>
      </c>
      <c r="E14" s="117" t="s">
        <v>221</v>
      </c>
      <c r="F14" s="117"/>
      <c r="G14" s="118" t="s">
        <v>25</v>
      </c>
      <c r="H14" s="119">
        <v>1</v>
      </c>
      <c r="I14" s="120">
        <v>178.22</v>
      </c>
      <c r="J14" s="120">
        <v>178.22</v>
      </c>
    </row>
    <row r="15" spans="1:10">
      <c r="A15" s="121"/>
      <c r="B15" s="121"/>
      <c r="C15" s="121"/>
      <c r="D15" s="121"/>
      <c r="E15" s="121" t="s">
        <v>224</v>
      </c>
      <c r="F15" s="122">
        <v>0</v>
      </c>
      <c r="G15" s="121" t="s">
        <v>225</v>
      </c>
      <c r="H15" s="122">
        <v>0</v>
      </c>
      <c r="I15" s="121" t="s">
        <v>226</v>
      </c>
      <c r="J15" s="122">
        <v>0</v>
      </c>
    </row>
    <row r="16" spans="1:10">
      <c r="A16" s="121"/>
      <c r="B16" s="121"/>
      <c r="C16" s="121"/>
      <c r="D16" s="121"/>
      <c r="E16" s="121" t="s">
        <v>227</v>
      </c>
      <c r="F16" s="122">
        <v>50.91</v>
      </c>
      <c r="G16" s="121"/>
      <c r="H16" s="123" t="s">
        <v>228</v>
      </c>
      <c r="I16" s="123"/>
      <c r="J16" s="122">
        <v>261.3</v>
      </c>
    </row>
    <row r="17" spans="1:10" ht="30" customHeight="1" thickBot="1">
      <c r="A17" s="103"/>
      <c r="B17" s="103"/>
      <c r="C17" s="103"/>
      <c r="D17" s="103"/>
      <c r="E17" s="103"/>
      <c r="F17" s="103"/>
      <c r="G17" s="103" t="s">
        <v>229</v>
      </c>
      <c r="H17" s="124">
        <v>4.5</v>
      </c>
      <c r="I17" s="103" t="s">
        <v>230</v>
      </c>
      <c r="J17" s="125">
        <v>1175.8499999999999</v>
      </c>
    </row>
    <row r="18" spans="1:10" ht="0.95" customHeight="1" thickTop="1">
      <c r="A18" s="126"/>
      <c r="B18" s="126"/>
      <c r="C18" s="126"/>
      <c r="D18" s="126"/>
      <c r="E18" s="126"/>
      <c r="F18" s="126"/>
      <c r="G18" s="126"/>
      <c r="H18" s="126"/>
      <c r="I18" s="126"/>
      <c r="J18" s="126"/>
    </row>
    <row r="19" spans="1:10" ht="24" customHeight="1">
      <c r="A19" s="100" t="s">
        <v>26</v>
      </c>
      <c r="B19" s="100"/>
      <c r="C19" s="100"/>
      <c r="D19" s="100" t="s">
        <v>27</v>
      </c>
      <c r="E19" s="100"/>
      <c r="F19" s="105"/>
      <c r="G19" s="105"/>
      <c r="H19" s="101"/>
      <c r="I19" s="100"/>
      <c r="J19" s="106">
        <v>47894.61</v>
      </c>
    </row>
    <row r="20" spans="1:10" ht="18" customHeight="1">
      <c r="A20" s="98" t="s">
        <v>28</v>
      </c>
      <c r="B20" s="99" t="s">
        <v>10</v>
      </c>
      <c r="C20" s="98" t="s">
        <v>11</v>
      </c>
      <c r="D20" s="98" t="s">
        <v>12</v>
      </c>
      <c r="E20" s="107" t="s">
        <v>215</v>
      </c>
      <c r="F20" s="107"/>
      <c r="G20" s="108" t="s">
        <v>13</v>
      </c>
      <c r="H20" s="99" t="s">
        <v>14</v>
      </c>
      <c r="I20" s="99" t="s">
        <v>15</v>
      </c>
      <c r="J20" s="99" t="s">
        <v>17</v>
      </c>
    </row>
    <row r="21" spans="1:10" ht="36" customHeight="1">
      <c r="A21" s="109" t="s">
        <v>216</v>
      </c>
      <c r="B21" s="110" t="s">
        <v>29</v>
      </c>
      <c r="C21" s="109" t="s">
        <v>30</v>
      </c>
      <c r="D21" s="109" t="s">
        <v>31</v>
      </c>
      <c r="E21" s="111" t="s">
        <v>231</v>
      </c>
      <c r="F21" s="111"/>
      <c r="G21" s="112" t="s">
        <v>32</v>
      </c>
      <c r="H21" s="113">
        <v>1</v>
      </c>
      <c r="I21" s="114">
        <v>10.06</v>
      </c>
      <c r="J21" s="114">
        <v>10.06</v>
      </c>
    </row>
    <row r="22" spans="1:10" ht="24" customHeight="1">
      <c r="A22" s="127" t="s">
        <v>232</v>
      </c>
      <c r="B22" s="128" t="s">
        <v>233</v>
      </c>
      <c r="C22" s="127" t="s">
        <v>30</v>
      </c>
      <c r="D22" s="127" t="s">
        <v>234</v>
      </c>
      <c r="E22" s="129" t="s">
        <v>235</v>
      </c>
      <c r="F22" s="129"/>
      <c r="G22" s="130" t="s">
        <v>236</v>
      </c>
      <c r="H22" s="131">
        <v>8.9999999999999993E-3</v>
      </c>
      <c r="I22" s="132">
        <v>25.42</v>
      </c>
      <c r="J22" s="132">
        <v>0.22</v>
      </c>
    </row>
    <row r="23" spans="1:10" ht="24" customHeight="1">
      <c r="A23" s="127" t="s">
        <v>232</v>
      </c>
      <c r="B23" s="128" t="s">
        <v>237</v>
      </c>
      <c r="C23" s="127" t="s">
        <v>30</v>
      </c>
      <c r="D23" s="127" t="s">
        <v>238</v>
      </c>
      <c r="E23" s="129" t="s">
        <v>235</v>
      </c>
      <c r="F23" s="129"/>
      <c r="G23" s="130" t="s">
        <v>236</v>
      </c>
      <c r="H23" s="131">
        <v>8.9999999999999993E-3</v>
      </c>
      <c r="I23" s="132">
        <v>20.37</v>
      </c>
      <c r="J23" s="132">
        <v>0.18</v>
      </c>
    </row>
    <row r="24" spans="1:10" ht="48" customHeight="1">
      <c r="A24" s="115" t="s">
        <v>218</v>
      </c>
      <c r="B24" s="116" t="s">
        <v>239</v>
      </c>
      <c r="C24" s="115" t="s">
        <v>30</v>
      </c>
      <c r="D24" s="115" t="s">
        <v>240</v>
      </c>
      <c r="E24" s="117" t="s">
        <v>241</v>
      </c>
      <c r="F24" s="117"/>
      <c r="G24" s="118" t="s">
        <v>32</v>
      </c>
      <c r="H24" s="119">
        <v>1.0269999999999999</v>
      </c>
      <c r="I24" s="120">
        <v>9.3800000000000008</v>
      </c>
      <c r="J24" s="120">
        <v>9.6300000000000008</v>
      </c>
    </row>
    <row r="25" spans="1:10" ht="24" customHeight="1">
      <c r="A25" s="115" t="s">
        <v>218</v>
      </c>
      <c r="B25" s="116" t="s">
        <v>242</v>
      </c>
      <c r="C25" s="115" t="s">
        <v>30</v>
      </c>
      <c r="D25" s="115" t="s">
        <v>243</v>
      </c>
      <c r="E25" s="117" t="s">
        <v>241</v>
      </c>
      <c r="F25" s="117"/>
      <c r="G25" s="118" t="s">
        <v>65</v>
      </c>
      <c r="H25" s="119">
        <v>0.01</v>
      </c>
      <c r="I25" s="120">
        <v>3.19</v>
      </c>
      <c r="J25" s="120">
        <v>0.03</v>
      </c>
    </row>
    <row r="26" spans="1:10">
      <c r="A26" s="121"/>
      <c r="B26" s="121"/>
      <c r="C26" s="121"/>
      <c r="D26" s="121"/>
      <c r="E26" s="121" t="s">
        <v>224</v>
      </c>
      <c r="F26" s="122">
        <v>0.31</v>
      </c>
      <c r="G26" s="121" t="s">
        <v>225</v>
      </c>
      <c r="H26" s="122">
        <v>0</v>
      </c>
      <c r="I26" s="121" t="s">
        <v>226</v>
      </c>
      <c r="J26" s="122">
        <v>0.31</v>
      </c>
    </row>
    <row r="27" spans="1:10">
      <c r="A27" s="121"/>
      <c r="B27" s="121"/>
      <c r="C27" s="121"/>
      <c r="D27" s="121"/>
      <c r="E27" s="121" t="s">
        <v>227</v>
      </c>
      <c r="F27" s="122">
        <v>2.4300000000000002</v>
      </c>
      <c r="G27" s="121"/>
      <c r="H27" s="123" t="s">
        <v>228</v>
      </c>
      <c r="I27" s="123"/>
      <c r="J27" s="122">
        <v>12.49</v>
      </c>
    </row>
    <row r="28" spans="1:10" ht="30" customHeight="1" thickBot="1">
      <c r="A28" s="103"/>
      <c r="B28" s="103"/>
      <c r="C28" s="103"/>
      <c r="D28" s="103"/>
      <c r="E28" s="103"/>
      <c r="F28" s="103"/>
      <c r="G28" s="103" t="s">
        <v>229</v>
      </c>
      <c r="H28" s="124">
        <v>100</v>
      </c>
      <c r="I28" s="103" t="s">
        <v>230</v>
      </c>
      <c r="J28" s="125">
        <v>1249</v>
      </c>
    </row>
    <row r="29" spans="1:10" ht="0.95" customHeight="1" thickTop="1">
      <c r="A29" s="126"/>
      <c r="B29" s="126"/>
      <c r="C29" s="126"/>
      <c r="D29" s="126"/>
      <c r="E29" s="126"/>
      <c r="F29" s="126"/>
      <c r="G29" s="126"/>
      <c r="H29" s="126"/>
      <c r="I29" s="126"/>
      <c r="J29" s="126"/>
    </row>
    <row r="30" spans="1:10" ht="18" customHeight="1">
      <c r="A30" s="98" t="s">
        <v>33</v>
      </c>
      <c r="B30" s="99" t="s">
        <v>10</v>
      </c>
      <c r="C30" s="98" t="s">
        <v>11</v>
      </c>
      <c r="D30" s="98" t="s">
        <v>12</v>
      </c>
      <c r="E30" s="107" t="s">
        <v>215</v>
      </c>
      <c r="F30" s="107"/>
      <c r="G30" s="108" t="s">
        <v>13</v>
      </c>
      <c r="H30" s="99" t="s">
        <v>14</v>
      </c>
      <c r="I30" s="99" t="s">
        <v>15</v>
      </c>
      <c r="J30" s="99" t="s">
        <v>17</v>
      </c>
    </row>
    <row r="31" spans="1:10" ht="48" customHeight="1">
      <c r="A31" s="109" t="s">
        <v>216</v>
      </c>
      <c r="B31" s="110" t="s">
        <v>34</v>
      </c>
      <c r="C31" s="109" t="s">
        <v>30</v>
      </c>
      <c r="D31" s="109" t="s">
        <v>35</v>
      </c>
      <c r="E31" s="111" t="s">
        <v>231</v>
      </c>
      <c r="F31" s="111"/>
      <c r="G31" s="112" t="s">
        <v>32</v>
      </c>
      <c r="H31" s="113">
        <v>1</v>
      </c>
      <c r="I31" s="114">
        <v>33.86</v>
      </c>
      <c r="J31" s="114">
        <v>33.86</v>
      </c>
    </row>
    <row r="32" spans="1:10" ht="24" customHeight="1">
      <c r="A32" s="127" t="s">
        <v>232</v>
      </c>
      <c r="B32" s="128" t="s">
        <v>233</v>
      </c>
      <c r="C32" s="127" t="s">
        <v>30</v>
      </c>
      <c r="D32" s="127" t="s">
        <v>234</v>
      </c>
      <c r="E32" s="129" t="s">
        <v>235</v>
      </c>
      <c r="F32" s="129"/>
      <c r="G32" s="130" t="s">
        <v>236</v>
      </c>
      <c r="H32" s="131">
        <v>6.9699999999999998E-2</v>
      </c>
      <c r="I32" s="132">
        <v>25.42</v>
      </c>
      <c r="J32" s="132">
        <v>1.77</v>
      </c>
    </row>
    <row r="33" spans="1:10" ht="24" customHeight="1">
      <c r="A33" s="127" t="s">
        <v>232</v>
      </c>
      <c r="B33" s="128" t="s">
        <v>237</v>
      </c>
      <c r="C33" s="127" t="s">
        <v>30</v>
      </c>
      <c r="D33" s="127" t="s">
        <v>238</v>
      </c>
      <c r="E33" s="129" t="s">
        <v>235</v>
      </c>
      <c r="F33" s="129"/>
      <c r="G33" s="130" t="s">
        <v>236</v>
      </c>
      <c r="H33" s="131">
        <v>6.9699999999999998E-2</v>
      </c>
      <c r="I33" s="132">
        <v>20.37</v>
      </c>
      <c r="J33" s="132">
        <v>1.41</v>
      </c>
    </row>
    <row r="34" spans="1:10" ht="48" customHeight="1">
      <c r="A34" s="115" t="s">
        <v>218</v>
      </c>
      <c r="B34" s="116" t="s">
        <v>244</v>
      </c>
      <c r="C34" s="115" t="s">
        <v>30</v>
      </c>
      <c r="D34" s="115" t="s">
        <v>245</v>
      </c>
      <c r="E34" s="117" t="s">
        <v>241</v>
      </c>
      <c r="F34" s="117"/>
      <c r="G34" s="118" t="s">
        <v>32</v>
      </c>
      <c r="H34" s="119">
        <v>1.0149999999999999</v>
      </c>
      <c r="I34" s="120">
        <v>30.21</v>
      </c>
      <c r="J34" s="120">
        <v>30.66</v>
      </c>
    </row>
    <row r="35" spans="1:10" ht="24" customHeight="1">
      <c r="A35" s="115" t="s">
        <v>218</v>
      </c>
      <c r="B35" s="116" t="s">
        <v>242</v>
      </c>
      <c r="C35" s="115" t="s">
        <v>30</v>
      </c>
      <c r="D35" s="115" t="s">
        <v>243</v>
      </c>
      <c r="E35" s="117" t="s">
        <v>241</v>
      </c>
      <c r="F35" s="117"/>
      <c r="G35" s="118" t="s">
        <v>65</v>
      </c>
      <c r="H35" s="119">
        <v>8.9999999999999993E-3</v>
      </c>
      <c r="I35" s="120">
        <v>3.19</v>
      </c>
      <c r="J35" s="120">
        <v>0.02</v>
      </c>
    </row>
    <row r="36" spans="1:10">
      <c r="A36" s="121"/>
      <c r="B36" s="121"/>
      <c r="C36" s="121"/>
      <c r="D36" s="121"/>
      <c r="E36" s="121" t="s">
        <v>224</v>
      </c>
      <c r="F36" s="122">
        <v>2.5</v>
      </c>
      <c r="G36" s="121" t="s">
        <v>225</v>
      </c>
      <c r="H36" s="122">
        <v>0</v>
      </c>
      <c r="I36" s="121" t="s">
        <v>226</v>
      </c>
      <c r="J36" s="122">
        <v>2.5</v>
      </c>
    </row>
    <row r="37" spans="1:10">
      <c r="A37" s="121"/>
      <c r="B37" s="121"/>
      <c r="C37" s="121"/>
      <c r="D37" s="121"/>
      <c r="E37" s="121" t="s">
        <v>227</v>
      </c>
      <c r="F37" s="122">
        <v>8.19</v>
      </c>
      <c r="G37" s="121"/>
      <c r="H37" s="123" t="s">
        <v>228</v>
      </c>
      <c r="I37" s="123"/>
      <c r="J37" s="122">
        <v>42.05</v>
      </c>
    </row>
    <row r="38" spans="1:10" ht="30" customHeight="1" thickBot="1">
      <c r="A38" s="103"/>
      <c r="B38" s="103"/>
      <c r="C38" s="103"/>
      <c r="D38" s="103"/>
      <c r="E38" s="103"/>
      <c r="F38" s="103"/>
      <c r="G38" s="103" t="s">
        <v>229</v>
      </c>
      <c r="H38" s="124">
        <v>160</v>
      </c>
      <c r="I38" s="103" t="s">
        <v>230</v>
      </c>
      <c r="J38" s="125">
        <v>6728</v>
      </c>
    </row>
    <row r="39" spans="1:10" ht="0.95" customHeight="1" thickTop="1">
      <c r="A39" s="126"/>
      <c r="B39" s="126"/>
      <c r="C39" s="126"/>
      <c r="D39" s="126"/>
      <c r="E39" s="126"/>
      <c r="F39" s="126"/>
      <c r="G39" s="126"/>
      <c r="H39" s="126"/>
      <c r="I39" s="126"/>
      <c r="J39" s="126"/>
    </row>
    <row r="40" spans="1:10" ht="18" customHeight="1">
      <c r="A40" s="98" t="s">
        <v>36</v>
      </c>
      <c r="B40" s="99" t="s">
        <v>10</v>
      </c>
      <c r="C40" s="98" t="s">
        <v>11</v>
      </c>
      <c r="D40" s="98" t="s">
        <v>12</v>
      </c>
      <c r="E40" s="107" t="s">
        <v>215</v>
      </c>
      <c r="F40" s="107"/>
      <c r="G40" s="108" t="s">
        <v>13</v>
      </c>
      <c r="H40" s="99" t="s">
        <v>14</v>
      </c>
      <c r="I40" s="99" t="s">
        <v>15</v>
      </c>
      <c r="J40" s="99" t="s">
        <v>17</v>
      </c>
    </row>
    <row r="41" spans="1:10" ht="48" customHeight="1">
      <c r="A41" s="109" t="s">
        <v>216</v>
      </c>
      <c r="B41" s="110" t="s">
        <v>37</v>
      </c>
      <c r="C41" s="109" t="s">
        <v>30</v>
      </c>
      <c r="D41" s="109" t="s">
        <v>38</v>
      </c>
      <c r="E41" s="111" t="s">
        <v>231</v>
      </c>
      <c r="F41" s="111"/>
      <c r="G41" s="112" t="s">
        <v>32</v>
      </c>
      <c r="H41" s="113">
        <v>1</v>
      </c>
      <c r="I41" s="114">
        <v>25.02</v>
      </c>
      <c r="J41" s="114">
        <v>25.02</v>
      </c>
    </row>
    <row r="42" spans="1:10" ht="24" customHeight="1">
      <c r="A42" s="127" t="s">
        <v>232</v>
      </c>
      <c r="B42" s="128" t="s">
        <v>233</v>
      </c>
      <c r="C42" s="127" t="s">
        <v>30</v>
      </c>
      <c r="D42" s="127" t="s">
        <v>234</v>
      </c>
      <c r="E42" s="129" t="s">
        <v>235</v>
      </c>
      <c r="F42" s="129"/>
      <c r="G42" s="130" t="s">
        <v>236</v>
      </c>
      <c r="H42" s="131">
        <v>6.08E-2</v>
      </c>
      <c r="I42" s="132">
        <v>25.42</v>
      </c>
      <c r="J42" s="132">
        <v>1.54</v>
      </c>
    </row>
    <row r="43" spans="1:10" ht="24" customHeight="1">
      <c r="A43" s="127" t="s">
        <v>232</v>
      </c>
      <c r="B43" s="128" t="s">
        <v>237</v>
      </c>
      <c r="C43" s="127" t="s">
        <v>30</v>
      </c>
      <c r="D43" s="127" t="s">
        <v>238</v>
      </c>
      <c r="E43" s="129" t="s">
        <v>235</v>
      </c>
      <c r="F43" s="129"/>
      <c r="G43" s="130" t="s">
        <v>236</v>
      </c>
      <c r="H43" s="131">
        <v>6.08E-2</v>
      </c>
      <c r="I43" s="132">
        <v>20.37</v>
      </c>
      <c r="J43" s="132">
        <v>1.23</v>
      </c>
    </row>
    <row r="44" spans="1:10" ht="48" customHeight="1">
      <c r="A44" s="115" t="s">
        <v>218</v>
      </c>
      <c r="B44" s="116" t="s">
        <v>246</v>
      </c>
      <c r="C44" s="115" t="s">
        <v>30</v>
      </c>
      <c r="D44" s="115" t="s">
        <v>247</v>
      </c>
      <c r="E44" s="117" t="s">
        <v>241</v>
      </c>
      <c r="F44" s="117"/>
      <c r="G44" s="118" t="s">
        <v>32</v>
      </c>
      <c r="H44" s="119">
        <v>1.0149999999999999</v>
      </c>
      <c r="I44" s="120">
        <v>21.91</v>
      </c>
      <c r="J44" s="120">
        <v>22.23</v>
      </c>
    </row>
    <row r="45" spans="1:10" ht="24" customHeight="1">
      <c r="A45" s="115" t="s">
        <v>218</v>
      </c>
      <c r="B45" s="116" t="s">
        <v>242</v>
      </c>
      <c r="C45" s="115" t="s">
        <v>30</v>
      </c>
      <c r="D45" s="115" t="s">
        <v>243</v>
      </c>
      <c r="E45" s="117" t="s">
        <v>241</v>
      </c>
      <c r="F45" s="117"/>
      <c r="G45" s="118" t="s">
        <v>65</v>
      </c>
      <c r="H45" s="119">
        <v>8.9999999999999993E-3</v>
      </c>
      <c r="I45" s="120">
        <v>3.19</v>
      </c>
      <c r="J45" s="120">
        <v>0.02</v>
      </c>
    </row>
    <row r="46" spans="1:10">
      <c r="A46" s="121"/>
      <c r="B46" s="121"/>
      <c r="C46" s="121"/>
      <c r="D46" s="121"/>
      <c r="E46" s="121" t="s">
        <v>224</v>
      </c>
      <c r="F46" s="122">
        <v>2.1799999999999997</v>
      </c>
      <c r="G46" s="121" t="s">
        <v>225</v>
      </c>
      <c r="H46" s="122">
        <v>0</v>
      </c>
      <c r="I46" s="121" t="s">
        <v>226</v>
      </c>
      <c r="J46" s="122">
        <v>2.1799999999999997</v>
      </c>
    </row>
    <row r="47" spans="1:10">
      <c r="A47" s="121"/>
      <c r="B47" s="121"/>
      <c r="C47" s="121"/>
      <c r="D47" s="121"/>
      <c r="E47" s="121" t="s">
        <v>227</v>
      </c>
      <c r="F47" s="122">
        <v>6.05</v>
      </c>
      <c r="G47" s="121"/>
      <c r="H47" s="123" t="s">
        <v>228</v>
      </c>
      <c r="I47" s="123"/>
      <c r="J47" s="122">
        <v>31.07</v>
      </c>
    </row>
    <row r="48" spans="1:10" ht="30" customHeight="1" thickBot="1">
      <c r="A48" s="103"/>
      <c r="B48" s="103"/>
      <c r="C48" s="103"/>
      <c r="D48" s="103"/>
      <c r="E48" s="103"/>
      <c r="F48" s="103"/>
      <c r="G48" s="103" t="s">
        <v>229</v>
      </c>
      <c r="H48" s="124">
        <v>40</v>
      </c>
      <c r="I48" s="103" t="s">
        <v>230</v>
      </c>
      <c r="J48" s="125">
        <v>1242.8</v>
      </c>
    </row>
    <row r="49" spans="1:10" ht="0.95" customHeight="1" thickTop="1">
      <c r="A49" s="126"/>
      <c r="B49" s="126"/>
      <c r="C49" s="126"/>
      <c r="D49" s="126"/>
      <c r="E49" s="126"/>
      <c r="F49" s="126"/>
      <c r="G49" s="126"/>
      <c r="H49" s="126"/>
      <c r="I49" s="126"/>
      <c r="J49" s="126"/>
    </row>
    <row r="50" spans="1:10" ht="18" customHeight="1">
      <c r="A50" s="98" t="s">
        <v>39</v>
      </c>
      <c r="B50" s="99" t="s">
        <v>10</v>
      </c>
      <c r="C50" s="98" t="s">
        <v>11</v>
      </c>
      <c r="D50" s="98" t="s">
        <v>12</v>
      </c>
      <c r="E50" s="107" t="s">
        <v>215</v>
      </c>
      <c r="F50" s="107"/>
      <c r="G50" s="108" t="s">
        <v>13</v>
      </c>
      <c r="H50" s="99" t="s">
        <v>14</v>
      </c>
      <c r="I50" s="99" t="s">
        <v>15</v>
      </c>
      <c r="J50" s="99" t="s">
        <v>17</v>
      </c>
    </row>
    <row r="51" spans="1:10" ht="36" customHeight="1">
      <c r="A51" s="109" t="s">
        <v>216</v>
      </c>
      <c r="B51" s="110" t="s">
        <v>40</v>
      </c>
      <c r="C51" s="109" t="s">
        <v>30</v>
      </c>
      <c r="D51" s="109" t="s">
        <v>41</v>
      </c>
      <c r="E51" s="111" t="s">
        <v>231</v>
      </c>
      <c r="F51" s="111"/>
      <c r="G51" s="112" t="s">
        <v>32</v>
      </c>
      <c r="H51" s="113">
        <v>1</v>
      </c>
      <c r="I51" s="114">
        <v>9.27</v>
      </c>
      <c r="J51" s="114">
        <v>9.27</v>
      </c>
    </row>
    <row r="52" spans="1:10" ht="24" customHeight="1">
      <c r="A52" s="127" t="s">
        <v>232</v>
      </c>
      <c r="B52" s="128" t="s">
        <v>233</v>
      </c>
      <c r="C52" s="127" t="s">
        <v>30</v>
      </c>
      <c r="D52" s="127" t="s">
        <v>234</v>
      </c>
      <c r="E52" s="129" t="s">
        <v>235</v>
      </c>
      <c r="F52" s="129"/>
      <c r="G52" s="130" t="s">
        <v>236</v>
      </c>
      <c r="H52" s="131">
        <v>8.9999999999999993E-3</v>
      </c>
      <c r="I52" s="132">
        <v>25.42</v>
      </c>
      <c r="J52" s="132">
        <v>0.22</v>
      </c>
    </row>
    <row r="53" spans="1:10" ht="24" customHeight="1">
      <c r="A53" s="127" t="s">
        <v>232</v>
      </c>
      <c r="B53" s="128" t="s">
        <v>237</v>
      </c>
      <c r="C53" s="127" t="s">
        <v>30</v>
      </c>
      <c r="D53" s="127" t="s">
        <v>238</v>
      </c>
      <c r="E53" s="129" t="s">
        <v>235</v>
      </c>
      <c r="F53" s="129"/>
      <c r="G53" s="130" t="s">
        <v>236</v>
      </c>
      <c r="H53" s="131">
        <v>8.9999999999999993E-3</v>
      </c>
      <c r="I53" s="132">
        <v>20.37</v>
      </c>
      <c r="J53" s="132">
        <v>0.18</v>
      </c>
    </row>
    <row r="54" spans="1:10" ht="36" customHeight="1">
      <c r="A54" s="115" t="s">
        <v>218</v>
      </c>
      <c r="B54" s="116" t="s">
        <v>248</v>
      </c>
      <c r="C54" s="115" t="s">
        <v>30</v>
      </c>
      <c r="D54" s="115" t="s">
        <v>249</v>
      </c>
      <c r="E54" s="117" t="s">
        <v>241</v>
      </c>
      <c r="F54" s="117"/>
      <c r="G54" s="118" t="s">
        <v>32</v>
      </c>
      <c r="H54" s="119">
        <v>1.0269999999999999</v>
      </c>
      <c r="I54" s="120">
        <v>8.61</v>
      </c>
      <c r="J54" s="120">
        <v>8.84</v>
      </c>
    </row>
    <row r="55" spans="1:10" ht="24" customHeight="1">
      <c r="A55" s="115" t="s">
        <v>218</v>
      </c>
      <c r="B55" s="116" t="s">
        <v>242</v>
      </c>
      <c r="C55" s="115" t="s">
        <v>30</v>
      </c>
      <c r="D55" s="115" t="s">
        <v>243</v>
      </c>
      <c r="E55" s="117" t="s">
        <v>241</v>
      </c>
      <c r="F55" s="117"/>
      <c r="G55" s="118" t="s">
        <v>65</v>
      </c>
      <c r="H55" s="119">
        <v>0.01</v>
      </c>
      <c r="I55" s="120">
        <v>3.19</v>
      </c>
      <c r="J55" s="120">
        <v>0.03</v>
      </c>
    </row>
    <row r="56" spans="1:10">
      <c r="A56" s="121"/>
      <c r="B56" s="121"/>
      <c r="C56" s="121"/>
      <c r="D56" s="121"/>
      <c r="E56" s="121" t="s">
        <v>224</v>
      </c>
      <c r="F56" s="122">
        <v>0.31</v>
      </c>
      <c r="G56" s="121" t="s">
        <v>225</v>
      </c>
      <c r="H56" s="122">
        <v>0</v>
      </c>
      <c r="I56" s="121" t="s">
        <v>226</v>
      </c>
      <c r="J56" s="122">
        <v>0.31</v>
      </c>
    </row>
    <row r="57" spans="1:10">
      <c r="A57" s="121"/>
      <c r="B57" s="121"/>
      <c r="C57" s="121"/>
      <c r="D57" s="121"/>
      <c r="E57" s="121" t="s">
        <v>227</v>
      </c>
      <c r="F57" s="122">
        <v>2.2400000000000002</v>
      </c>
      <c r="G57" s="121"/>
      <c r="H57" s="123" t="s">
        <v>228</v>
      </c>
      <c r="I57" s="123"/>
      <c r="J57" s="122">
        <v>11.51</v>
      </c>
    </row>
    <row r="58" spans="1:10" ht="30" customHeight="1" thickBot="1">
      <c r="A58" s="103"/>
      <c r="B58" s="103"/>
      <c r="C58" s="103"/>
      <c r="D58" s="103"/>
      <c r="E58" s="103"/>
      <c r="F58" s="103"/>
      <c r="G58" s="103" t="s">
        <v>229</v>
      </c>
      <c r="H58" s="124">
        <v>185</v>
      </c>
      <c r="I58" s="103" t="s">
        <v>230</v>
      </c>
      <c r="J58" s="125">
        <v>2129.35</v>
      </c>
    </row>
    <row r="59" spans="1:10" ht="0.95" customHeight="1" thickTop="1">
      <c r="A59" s="126"/>
      <c r="B59" s="126"/>
      <c r="C59" s="126"/>
      <c r="D59" s="126"/>
      <c r="E59" s="126"/>
      <c r="F59" s="126"/>
      <c r="G59" s="126"/>
      <c r="H59" s="126"/>
      <c r="I59" s="126"/>
      <c r="J59" s="126"/>
    </row>
    <row r="60" spans="1:10" ht="18" customHeight="1">
      <c r="A60" s="98" t="s">
        <v>42</v>
      </c>
      <c r="B60" s="99" t="s">
        <v>10</v>
      </c>
      <c r="C60" s="98" t="s">
        <v>11</v>
      </c>
      <c r="D60" s="98" t="s">
        <v>12</v>
      </c>
      <c r="E60" s="107" t="s">
        <v>215</v>
      </c>
      <c r="F60" s="107"/>
      <c r="G60" s="108" t="s">
        <v>13</v>
      </c>
      <c r="H60" s="99" t="s">
        <v>14</v>
      </c>
      <c r="I60" s="99" t="s">
        <v>15</v>
      </c>
      <c r="J60" s="99" t="s">
        <v>17</v>
      </c>
    </row>
    <row r="61" spans="1:10" ht="36" customHeight="1">
      <c r="A61" s="109" t="s">
        <v>216</v>
      </c>
      <c r="B61" s="110" t="s">
        <v>43</v>
      </c>
      <c r="C61" s="109" t="s">
        <v>30</v>
      </c>
      <c r="D61" s="109" t="s">
        <v>44</v>
      </c>
      <c r="E61" s="111" t="s">
        <v>231</v>
      </c>
      <c r="F61" s="111"/>
      <c r="G61" s="112" t="s">
        <v>32</v>
      </c>
      <c r="H61" s="113">
        <v>1</v>
      </c>
      <c r="I61" s="114">
        <v>3.78</v>
      </c>
      <c r="J61" s="114">
        <v>3.78</v>
      </c>
    </row>
    <row r="62" spans="1:10" ht="24" customHeight="1">
      <c r="A62" s="127" t="s">
        <v>232</v>
      </c>
      <c r="B62" s="128" t="s">
        <v>233</v>
      </c>
      <c r="C62" s="127" t="s">
        <v>30</v>
      </c>
      <c r="D62" s="127" t="s">
        <v>234</v>
      </c>
      <c r="E62" s="129" t="s">
        <v>235</v>
      </c>
      <c r="F62" s="129"/>
      <c r="G62" s="130" t="s">
        <v>236</v>
      </c>
      <c r="H62" s="131">
        <v>0.03</v>
      </c>
      <c r="I62" s="132">
        <v>25.42</v>
      </c>
      <c r="J62" s="132">
        <v>0.76</v>
      </c>
    </row>
    <row r="63" spans="1:10" ht="24" customHeight="1">
      <c r="A63" s="127" t="s">
        <v>232</v>
      </c>
      <c r="B63" s="128" t="s">
        <v>237</v>
      </c>
      <c r="C63" s="127" t="s">
        <v>30</v>
      </c>
      <c r="D63" s="127" t="s">
        <v>238</v>
      </c>
      <c r="E63" s="129" t="s">
        <v>235</v>
      </c>
      <c r="F63" s="129"/>
      <c r="G63" s="130" t="s">
        <v>236</v>
      </c>
      <c r="H63" s="131">
        <v>0.03</v>
      </c>
      <c r="I63" s="132">
        <v>20.37</v>
      </c>
      <c r="J63" s="132">
        <v>0.61</v>
      </c>
    </row>
    <row r="64" spans="1:10" ht="36" customHeight="1">
      <c r="A64" s="115" t="s">
        <v>218</v>
      </c>
      <c r="B64" s="116" t="s">
        <v>250</v>
      </c>
      <c r="C64" s="115" t="s">
        <v>30</v>
      </c>
      <c r="D64" s="115" t="s">
        <v>251</v>
      </c>
      <c r="E64" s="117" t="s">
        <v>241</v>
      </c>
      <c r="F64" s="117"/>
      <c r="G64" s="118" t="s">
        <v>32</v>
      </c>
      <c r="H64" s="119">
        <v>1.19</v>
      </c>
      <c r="I64" s="120">
        <v>2.0099999999999998</v>
      </c>
      <c r="J64" s="120">
        <v>2.39</v>
      </c>
    </row>
    <row r="65" spans="1:10" ht="24" customHeight="1">
      <c r="A65" s="115" t="s">
        <v>218</v>
      </c>
      <c r="B65" s="116" t="s">
        <v>242</v>
      </c>
      <c r="C65" s="115" t="s">
        <v>30</v>
      </c>
      <c r="D65" s="115" t="s">
        <v>243</v>
      </c>
      <c r="E65" s="117" t="s">
        <v>241</v>
      </c>
      <c r="F65" s="117"/>
      <c r="G65" s="118" t="s">
        <v>65</v>
      </c>
      <c r="H65" s="119">
        <v>8.9999999999999993E-3</v>
      </c>
      <c r="I65" s="120">
        <v>3.19</v>
      </c>
      <c r="J65" s="120">
        <v>0.02</v>
      </c>
    </row>
    <row r="66" spans="1:10">
      <c r="A66" s="121"/>
      <c r="B66" s="121"/>
      <c r="C66" s="121"/>
      <c r="D66" s="121"/>
      <c r="E66" s="121" t="s">
        <v>224</v>
      </c>
      <c r="F66" s="122">
        <v>1.07</v>
      </c>
      <c r="G66" s="121" t="s">
        <v>225</v>
      </c>
      <c r="H66" s="122">
        <v>0</v>
      </c>
      <c r="I66" s="121" t="s">
        <v>226</v>
      </c>
      <c r="J66" s="122">
        <v>1.07</v>
      </c>
    </row>
    <row r="67" spans="1:10">
      <c r="A67" s="121"/>
      <c r="B67" s="121"/>
      <c r="C67" s="121"/>
      <c r="D67" s="121"/>
      <c r="E67" s="121" t="s">
        <v>227</v>
      </c>
      <c r="F67" s="122">
        <v>0.91</v>
      </c>
      <c r="G67" s="121"/>
      <c r="H67" s="123" t="s">
        <v>228</v>
      </c>
      <c r="I67" s="123"/>
      <c r="J67" s="122">
        <v>4.6900000000000004</v>
      </c>
    </row>
    <row r="68" spans="1:10" ht="30" customHeight="1" thickBot="1">
      <c r="A68" s="103"/>
      <c r="B68" s="103"/>
      <c r="C68" s="103"/>
      <c r="D68" s="103"/>
      <c r="E68" s="103"/>
      <c r="F68" s="103"/>
      <c r="G68" s="103" t="s">
        <v>229</v>
      </c>
      <c r="H68" s="124">
        <v>524</v>
      </c>
      <c r="I68" s="103" t="s">
        <v>230</v>
      </c>
      <c r="J68" s="125">
        <v>2457.56</v>
      </c>
    </row>
    <row r="69" spans="1:10" ht="0.95" customHeight="1" thickTop="1">
      <c r="A69" s="126"/>
      <c r="B69" s="126"/>
      <c r="C69" s="126"/>
      <c r="D69" s="126"/>
      <c r="E69" s="126"/>
      <c r="F69" s="126"/>
      <c r="G69" s="126"/>
      <c r="H69" s="126"/>
      <c r="I69" s="126"/>
      <c r="J69" s="126"/>
    </row>
    <row r="70" spans="1:10" ht="18" customHeight="1">
      <c r="A70" s="98" t="s">
        <v>45</v>
      </c>
      <c r="B70" s="99" t="s">
        <v>10</v>
      </c>
      <c r="C70" s="98" t="s">
        <v>11</v>
      </c>
      <c r="D70" s="98" t="s">
        <v>12</v>
      </c>
      <c r="E70" s="107" t="s">
        <v>215</v>
      </c>
      <c r="F70" s="107"/>
      <c r="G70" s="108" t="s">
        <v>13</v>
      </c>
      <c r="H70" s="99" t="s">
        <v>14</v>
      </c>
      <c r="I70" s="99" t="s">
        <v>15</v>
      </c>
      <c r="J70" s="99" t="s">
        <v>17</v>
      </c>
    </row>
    <row r="71" spans="1:10" ht="36" customHeight="1">
      <c r="A71" s="109" t="s">
        <v>216</v>
      </c>
      <c r="B71" s="110" t="s">
        <v>46</v>
      </c>
      <c r="C71" s="109" t="s">
        <v>30</v>
      </c>
      <c r="D71" s="109" t="s">
        <v>47</v>
      </c>
      <c r="E71" s="111" t="s">
        <v>231</v>
      </c>
      <c r="F71" s="111"/>
      <c r="G71" s="112" t="s">
        <v>32</v>
      </c>
      <c r="H71" s="113">
        <v>1</v>
      </c>
      <c r="I71" s="114">
        <v>6.12</v>
      </c>
      <c r="J71" s="114">
        <v>6.12</v>
      </c>
    </row>
    <row r="72" spans="1:10" ht="24" customHeight="1">
      <c r="A72" s="127" t="s">
        <v>232</v>
      </c>
      <c r="B72" s="128" t="s">
        <v>233</v>
      </c>
      <c r="C72" s="127" t="s">
        <v>30</v>
      </c>
      <c r="D72" s="127" t="s">
        <v>234</v>
      </c>
      <c r="E72" s="129" t="s">
        <v>235</v>
      </c>
      <c r="F72" s="129"/>
      <c r="G72" s="130" t="s">
        <v>236</v>
      </c>
      <c r="H72" s="131">
        <v>0.04</v>
      </c>
      <c r="I72" s="132">
        <v>25.42</v>
      </c>
      <c r="J72" s="132">
        <v>1.01</v>
      </c>
    </row>
    <row r="73" spans="1:10" ht="24" customHeight="1">
      <c r="A73" s="127" t="s">
        <v>232</v>
      </c>
      <c r="B73" s="128" t="s">
        <v>237</v>
      </c>
      <c r="C73" s="127" t="s">
        <v>30</v>
      </c>
      <c r="D73" s="127" t="s">
        <v>238</v>
      </c>
      <c r="E73" s="129" t="s">
        <v>235</v>
      </c>
      <c r="F73" s="129"/>
      <c r="G73" s="130" t="s">
        <v>236</v>
      </c>
      <c r="H73" s="131">
        <v>0.04</v>
      </c>
      <c r="I73" s="132">
        <v>20.37</v>
      </c>
      <c r="J73" s="132">
        <v>0.81</v>
      </c>
    </row>
    <row r="74" spans="1:10" ht="36" customHeight="1">
      <c r="A74" s="115" t="s">
        <v>218</v>
      </c>
      <c r="B74" s="116" t="s">
        <v>252</v>
      </c>
      <c r="C74" s="115" t="s">
        <v>30</v>
      </c>
      <c r="D74" s="115" t="s">
        <v>253</v>
      </c>
      <c r="E74" s="117" t="s">
        <v>241</v>
      </c>
      <c r="F74" s="117"/>
      <c r="G74" s="118" t="s">
        <v>32</v>
      </c>
      <c r="H74" s="119">
        <v>1.19</v>
      </c>
      <c r="I74" s="120">
        <v>3.6</v>
      </c>
      <c r="J74" s="120">
        <v>4.28</v>
      </c>
    </row>
    <row r="75" spans="1:10" ht="24" customHeight="1">
      <c r="A75" s="115" t="s">
        <v>218</v>
      </c>
      <c r="B75" s="116" t="s">
        <v>242</v>
      </c>
      <c r="C75" s="115" t="s">
        <v>30</v>
      </c>
      <c r="D75" s="115" t="s">
        <v>243</v>
      </c>
      <c r="E75" s="117" t="s">
        <v>241</v>
      </c>
      <c r="F75" s="117"/>
      <c r="G75" s="118" t="s">
        <v>65</v>
      </c>
      <c r="H75" s="119">
        <v>8.9999999999999993E-3</v>
      </c>
      <c r="I75" s="120">
        <v>3.19</v>
      </c>
      <c r="J75" s="120">
        <v>0.02</v>
      </c>
    </row>
    <row r="76" spans="1:10">
      <c r="A76" s="121"/>
      <c r="B76" s="121"/>
      <c r="C76" s="121"/>
      <c r="D76" s="121"/>
      <c r="E76" s="121" t="s">
        <v>224</v>
      </c>
      <c r="F76" s="122">
        <v>1.43</v>
      </c>
      <c r="G76" s="121" t="s">
        <v>225</v>
      </c>
      <c r="H76" s="122">
        <v>0</v>
      </c>
      <c r="I76" s="121" t="s">
        <v>226</v>
      </c>
      <c r="J76" s="122">
        <v>1.43</v>
      </c>
    </row>
    <row r="77" spans="1:10">
      <c r="A77" s="121"/>
      <c r="B77" s="121"/>
      <c r="C77" s="121"/>
      <c r="D77" s="121"/>
      <c r="E77" s="121" t="s">
        <v>227</v>
      </c>
      <c r="F77" s="122">
        <v>1.48</v>
      </c>
      <c r="G77" s="121"/>
      <c r="H77" s="123" t="s">
        <v>228</v>
      </c>
      <c r="I77" s="123"/>
      <c r="J77" s="122">
        <v>7.6</v>
      </c>
    </row>
    <row r="78" spans="1:10" ht="30" customHeight="1" thickBot="1">
      <c r="A78" s="103"/>
      <c r="B78" s="103"/>
      <c r="C78" s="103"/>
      <c r="D78" s="103"/>
      <c r="E78" s="103"/>
      <c r="F78" s="103"/>
      <c r="G78" s="103" t="s">
        <v>229</v>
      </c>
      <c r="H78" s="124">
        <v>97</v>
      </c>
      <c r="I78" s="103" t="s">
        <v>230</v>
      </c>
      <c r="J78" s="125">
        <v>737.2</v>
      </c>
    </row>
    <row r="79" spans="1:10" ht="0.95" customHeight="1" thickTop="1">
      <c r="A79" s="126"/>
      <c r="B79" s="126"/>
      <c r="C79" s="126"/>
      <c r="D79" s="126"/>
      <c r="E79" s="126"/>
      <c r="F79" s="126"/>
      <c r="G79" s="126"/>
      <c r="H79" s="126"/>
      <c r="I79" s="126"/>
      <c r="J79" s="126"/>
    </row>
    <row r="80" spans="1:10" ht="18" customHeight="1">
      <c r="A80" s="98" t="s">
        <v>48</v>
      </c>
      <c r="B80" s="99" t="s">
        <v>10</v>
      </c>
      <c r="C80" s="98" t="s">
        <v>11</v>
      </c>
      <c r="D80" s="98" t="s">
        <v>12</v>
      </c>
      <c r="E80" s="107" t="s">
        <v>215</v>
      </c>
      <c r="F80" s="107"/>
      <c r="G80" s="108" t="s">
        <v>13</v>
      </c>
      <c r="H80" s="99" t="s">
        <v>14</v>
      </c>
      <c r="I80" s="99" t="s">
        <v>15</v>
      </c>
      <c r="J80" s="99" t="s">
        <v>17</v>
      </c>
    </row>
    <row r="81" spans="1:10" ht="36" customHeight="1">
      <c r="A81" s="109" t="s">
        <v>216</v>
      </c>
      <c r="B81" s="110" t="s">
        <v>49</v>
      </c>
      <c r="C81" s="109" t="s">
        <v>30</v>
      </c>
      <c r="D81" s="109" t="s">
        <v>50</v>
      </c>
      <c r="E81" s="111" t="s">
        <v>231</v>
      </c>
      <c r="F81" s="111"/>
      <c r="G81" s="112" t="s">
        <v>32</v>
      </c>
      <c r="H81" s="113">
        <v>1</v>
      </c>
      <c r="I81" s="114">
        <v>8.3699999999999992</v>
      </c>
      <c r="J81" s="114">
        <v>8.3699999999999992</v>
      </c>
    </row>
    <row r="82" spans="1:10" ht="24" customHeight="1">
      <c r="A82" s="127" t="s">
        <v>232</v>
      </c>
      <c r="B82" s="128" t="s">
        <v>233</v>
      </c>
      <c r="C82" s="127" t="s">
        <v>30</v>
      </c>
      <c r="D82" s="127" t="s">
        <v>234</v>
      </c>
      <c r="E82" s="129" t="s">
        <v>235</v>
      </c>
      <c r="F82" s="129"/>
      <c r="G82" s="130" t="s">
        <v>236</v>
      </c>
      <c r="H82" s="131">
        <v>5.1999999999999998E-2</v>
      </c>
      <c r="I82" s="132">
        <v>25.42</v>
      </c>
      <c r="J82" s="132">
        <v>1.32</v>
      </c>
    </row>
    <row r="83" spans="1:10" ht="24" customHeight="1">
      <c r="A83" s="127" t="s">
        <v>232</v>
      </c>
      <c r="B83" s="128" t="s">
        <v>237</v>
      </c>
      <c r="C83" s="127" t="s">
        <v>30</v>
      </c>
      <c r="D83" s="127" t="s">
        <v>238</v>
      </c>
      <c r="E83" s="129" t="s">
        <v>235</v>
      </c>
      <c r="F83" s="129"/>
      <c r="G83" s="130" t="s">
        <v>236</v>
      </c>
      <c r="H83" s="131">
        <v>5.1999999999999998E-2</v>
      </c>
      <c r="I83" s="132">
        <v>20.37</v>
      </c>
      <c r="J83" s="132">
        <v>1.05</v>
      </c>
    </row>
    <row r="84" spans="1:10" ht="36" customHeight="1">
      <c r="A84" s="115" t="s">
        <v>218</v>
      </c>
      <c r="B84" s="116" t="s">
        <v>254</v>
      </c>
      <c r="C84" s="115" t="s">
        <v>30</v>
      </c>
      <c r="D84" s="115" t="s">
        <v>255</v>
      </c>
      <c r="E84" s="117" t="s">
        <v>241</v>
      </c>
      <c r="F84" s="117"/>
      <c r="G84" s="118" t="s">
        <v>32</v>
      </c>
      <c r="H84" s="119">
        <v>1.19</v>
      </c>
      <c r="I84" s="120">
        <v>5.03</v>
      </c>
      <c r="J84" s="120">
        <v>5.98</v>
      </c>
    </row>
    <row r="85" spans="1:10" ht="24" customHeight="1">
      <c r="A85" s="115" t="s">
        <v>218</v>
      </c>
      <c r="B85" s="116" t="s">
        <v>242</v>
      </c>
      <c r="C85" s="115" t="s">
        <v>30</v>
      </c>
      <c r="D85" s="115" t="s">
        <v>243</v>
      </c>
      <c r="E85" s="117" t="s">
        <v>241</v>
      </c>
      <c r="F85" s="117"/>
      <c r="G85" s="118" t="s">
        <v>65</v>
      </c>
      <c r="H85" s="119">
        <v>8.9999999999999993E-3</v>
      </c>
      <c r="I85" s="120">
        <v>3.19</v>
      </c>
      <c r="J85" s="120">
        <v>0.02</v>
      </c>
    </row>
    <row r="86" spans="1:10">
      <c r="A86" s="121"/>
      <c r="B86" s="121"/>
      <c r="C86" s="121"/>
      <c r="D86" s="121"/>
      <c r="E86" s="121" t="s">
        <v>224</v>
      </c>
      <c r="F86" s="122">
        <v>1.86</v>
      </c>
      <c r="G86" s="121" t="s">
        <v>225</v>
      </c>
      <c r="H86" s="122">
        <v>0</v>
      </c>
      <c r="I86" s="121" t="s">
        <v>226</v>
      </c>
      <c r="J86" s="122">
        <v>1.86</v>
      </c>
    </row>
    <row r="87" spans="1:10">
      <c r="A87" s="121"/>
      <c r="B87" s="121"/>
      <c r="C87" s="121"/>
      <c r="D87" s="121"/>
      <c r="E87" s="121" t="s">
        <v>227</v>
      </c>
      <c r="F87" s="122">
        <v>2.02</v>
      </c>
      <c r="G87" s="121"/>
      <c r="H87" s="123" t="s">
        <v>228</v>
      </c>
      <c r="I87" s="123"/>
      <c r="J87" s="122">
        <v>10.39</v>
      </c>
    </row>
    <row r="88" spans="1:10" ht="30" customHeight="1" thickBot="1">
      <c r="A88" s="103"/>
      <c r="B88" s="103"/>
      <c r="C88" s="103"/>
      <c r="D88" s="103"/>
      <c r="E88" s="103"/>
      <c r="F88" s="103"/>
      <c r="G88" s="103" t="s">
        <v>229</v>
      </c>
      <c r="H88" s="124">
        <v>172</v>
      </c>
      <c r="I88" s="103" t="s">
        <v>230</v>
      </c>
      <c r="J88" s="125">
        <v>1787.08</v>
      </c>
    </row>
    <row r="89" spans="1:10" ht="0.95" customHeight="1" thickTop="1">
      <c r="A89" s="126"/>
      <c r="B89" s="126"/>
      <c r="C89" s="126"/>
      <c r="D89" s="126"/>
      <c r="E89" s="126"/>
      <c r="F89" s="126"/>
      <c r="G89" s="126"/>
      <c r="H89" s="126"/>
      <c r="I89" s="126"/>
      <c r="J89" s="126"/>
    </row>
    <row r="90" spans="1:10" ht="18" customHeight="1">
      <c r="A90" s="98" t="s">
        <v>51</v>
      </c>
      <c r="B90" s="99" t="s">
        <v>10</v>
      </c>
      <c r="C90" s="98" t="s">
        <v>11</v>
      </c>
      <c r="D90" s="98" t="s">
        <v>12</v>
      </c>
      <c r="E90" s="107" t="s">
        <v>215</v>
      </c>
      <c r="F90" s="107"/>
      <c r="G90" s="108" t="s">
        <v>13</v>
      </c>
      <c r="H90" s="99" t="s">
        <v>14</v>
      </c>
      <c r="I90" s="99" t="s">
        <v>15</v>
      </c>
      <c r="J90" s="99" t="s">
        <v>17</v>
      </c>
    </row>
    <row r="91" spans="1:10" ht="24" customHeight="1">
      <c r="A91" s="109" t="s">
        <v>216</v>
      </c>
      <c r="B91" s="110" t="s">
        <v>52</v>
      </c>
      <c r="C91" s="109" t="s">
        <v>23</v>
      </c>
      <c r="D91" s="109" t="s">
        <v>53</v>
      </c>
      <c r="E91" s="111" t="s">
        <v>217</v>
      </c>
      <c r="F91" s="111"/>
      <c r="G91" s="112" t="s">
        <v>54</v>
      </c>
      <c r="H91" s="113">
        <v>1</v>
      </c>
      <c r="I91" s="114">
        <v>48.42</v>
      </c>
      <c r="J91" s="114">
        <v>48.42</v>
      </c>
    </row>
    <row r="92" spans="1:10" ht="24" customHeight="1">
      <c r="A92" s="127" t="s">
        <v>232</v>
      </c>
      <c r="B92" s="128" t="s">
        <v>256</v>
      </c>
      <c r="C92" s="127" t="s">
        <v>23</v>
      </c>
      <c r="D92" s="127" t="s">
        <v>257</v>
      </c>
      <c r="E92" s="129" t="s">
        <v>217</v>
      </c>
      <c r="F92" s="129"/>
      <c r="G92" s="130" t="s">
        <v>258</v>
      </c>
      <c r="H92" s="131">
        <v>0.7</v>
      </c>
      <c r="I92" s="132">
        <v>20.440000000000001</v>
      </c>
      <c r="J92" s="132">
        <v>14.3</v>
      </c>
    </row>
    <row r="93" spans="1:10" ht="24" customHeight="1">
      <c r="A93" s="127" t="s">
        <v>232</v>
      </c>
      <c r="B93" s="128" t="s">
        <v>259</v>
      </c>
      <c r="C93" s="127" t="s">
        <v>23</v>
      </c>
      <c r="D93" s="127" t="s">
        <v>234</v>
      </c>
      <c r="E93" s="129" t="s">
        <v>217</v>
      </c>
      <c r="F93" s="129"/>
      <c r="G93" s="130" t="s">
        <v>258</v>
      </c>
      <c r="H93" s="131">
        <v>0.7</v>
      </c>
      <c r="I93" s="132">
        <v>25.49</v>
      </c>
      <c r="J93" s="132">
        <v>17.84</v>
      </c>
    </row>
    <row r="94" spans="1:10" ht="48" customHeight="1">
      <c r="A94" s="115" t="s">
        <v>218</v>
      </c>
      <c r="B94" s="116" t="s">
        <v>260</v>
      </c>
      <c r="C94" s="115" t="s">
        <v>23</v>
      </c>
      <c r="D94" s="115" t="s">
        <v>261</v>
      </c>
      <c r="E94" s="117" t="s">
        <v>241</v>
      </c>
      <c r="F94" s="117"/>
      <c r="G94" s="118" t="s">
        <v>54</v>
      </c>
      <c r="H94" s="119">
        <v>4</v>
      </c>
      <c r="I94" s="120">
        <v>0.47</v>
      </c>
      <c r="J94" s="120">
        <v>1.88</v>
      </c>
    </row>
    <row r="95" spans="1:10" ht="24" customHeight="1">
      <c r="A95" s="115" t="s">
        <v>218</v>
      </c>
      <c r="B95" s="116" t="s">
        <v>262</v>
      </c>
      <c r="C95" s="115" t="s">
        <v>23</v>
      </c>
      <c r="D95" s="115" t="s">
        <v>263</v>
      </c>
      <c r="E95" s="117" t="s">
        <v>241</v>
      </c>
      <c r="F95" s="117"/>
      <c r="G95" s="118" t="s">
        <v>54</v>
      </c>
      <c r="H95" s="119">
        <v>1</v>
      </c>
      <c r="I95" s="120">
        <v>14.4</v>
      </c>
      <c r="J95" s="120">
        <v>14.4</v>
      </c>
    </row>
    <row r="96" spans="1:10">
      <c r="A96" s="121"/>
      <c r="B96" s="121"/>
      <c r="C96" s="121"/>
      <c r="D96" s="121"/>
      <c r="E96" s="121" t="s">
        <v>224</v>
      </c>
      <c r="F96" s="122">
        <v>24.45</v>
      </c>
      <c r="G96" s="121" t="s">
        <v>225</v>
      </c>
      <c r="H96" s="122">
        <v>0</v>
      </c>
      <c r="I96" s="121" t="s">
        <v>226</v>
      </c>
      <c r="J96" s="122">
        <v>24.45</v>
      </c>
    </row>
    <row r="97" spans="1:10">
      <c r="A97" s="121"/>
      <c r="B97" s="121"/>
      <c r="C97" s="121"/>
      <c r="D97" s="121"/>
      <c r="E97" s="121" t="s">
        <v>227</v>
      </c>
      <c r="F97" s="122">
        <v>11.71</v>
      </c>
      <c r="G97" s="121"/>
      <c r="H97" s="123" t="s">
        <v>228</v>
      </c>
      <c r="I97" s="123"/>
      <c r="J97" s="122">
        <v>60.13</v>
      </c>
    </row>
    <row r="98" spans="1:10" ht="30" customHeight="1" thickBot="1">
      <c r="A98" s="103"/>
      <c r="B98" s="103"/>
      <c r="C98" s="103"/>
      <c r="D98" s="103"/>
      <c r="E98" s="103"/>
      <c r="F98" s="103"/>
      <c r="G98" s="103" t="s">
        <v>229</v>
      </c>
      <c r="H98" s="124">
        <v>2</v>
      </c>
      <c r="I98" s="103" t="s">
        <v>230</v>
      </c>
      <c r="J98" s="125">
        <v>120.26</v>
      </c>
    </row>
    <row r="99" spans="1:10" ht="0.95" customHeight="1" thickTop="1">
      <c r="A99" s="126"/>
      <c r="B99" s="126"/>
      <c r="C99" s="126"/>
      <c r="D99" s="126"/>
      <c r="E99" s="126"/>
      <c r="F99" s="126"/>
      <c r="G99" s="126"/>
      <c r="H99" s="126"/>
      <c r="I99" s="126"/>
      <c r="J99" s="126"/>
    </row>
    <row r="100" spans="1:10" ht="18" customHeight="1">
      <c r="A100" s="98" t="s">
        <v>55</v>
      </c>
      <c r="B100" s="99" t="s">
        <v>10</v>
      </c>
      <c r="C100" s="98" t="s">
        <v>11</v>
      </c>
      <c r="D100" s="98" t="s">
        <v>12</v>
      </c>
      <c r="E100" s="107" t="s">
        <v>215</v>
      </c>
      <c r="F100" s="107"/>
      <c r="G100" s="108" t="s">
        <v>13</v>
      </c>
      <c r="H100" s="99" t="s">
        <v>14</v>
      </c>
      <c r="I100" s="99" t="s">
        <v>15</v>
      </c>
      <c r="J100" s="99" t="s">
        <v>17</v>
      </c>
    </row>
    <row r="101" spans="1:10" ht="24" customHeight="1">
      <c r="A101" s="109" t="s">
        <v>216</v>
      </c>
      <c r="B101" s="110" t="s">
        <v>56</v>
      </c>
      <c r="C101" s="109" t="s">
        <v>23</v>
      </c>
      <c r="D101" s="109" t="s">
        <v>57</v>
      </c>
      <c r="E101" s="111" t="s">
        <v>217</v>
      </c>
      <c r="F101" s="111"/>
      <c r="G101" s="112" t="s">
        <v>54</v>
      </c>
      <c r="H101" s="113">
        <v>1</v>
      </c>
      <c r="I101" s="114">
        <v>84.2</v>
      </c>
      <c r="J101" s="114">
        <v>84.2</v>
      </c>
    </row>
    <row r="102" spans="1:10" ht="24" customHeight="1">
      <c r="A102" s="127" t="s">
        <v>232</v>
      </c>
      <c r="B102" s="128" t="s">
        <v>256</v>
      </c>
      <c r="C102" s="127" t="s">
        <v>23</v>
      </c>
      <c r="D102" s="127" t="s">
        <v>257</v>
      </c>
      <c r="E102" s="129" t="s">
        <v>217</v>
      </c>
      <c r="F102" s="129"/>
      <c r="G102" s="130" t="s">
        <v>258</v>
      </c>
      <c r="H102" s="131">
        <v>1.25</v>
      </c>
      <c r="I102" s="132">
        <v>20.440000000000001</v>
      </c>
      <c r="J102" s="132">
        <v>25.55</v>
      </c>
    </row>
    <row r="103" spans="1:10" ht="24" customHeight="1">
      <c r="A103" s="127" t="s">
        <v>232</v>
      </c>
      <c r="B103" s="128" t="s">
        <v>259</v>
      </c>
      <c r="C103" s="127" t="s">
        <v>23</v>
      </c>
      <c r="D103" s="127" t="s">
        <v>234</v>
      </c>
      <c r="E103" s="129" t="s">
        <v>217</v>
      </c>
      <c r="F103" s="129"/>
      <c r="G103" s="130" t="s">
        <v>258</v>
      </c>
      <c r="H103" s="131">
        <v>1.25</v>
      </c>
      <c r="I103" s="132">
        <v>25.49</v>
      </c>
      <c r="J103" s="132">
        <v>31.86</v>
      </c>
    </row>
    <row r="104" spans="1:10" ht="48" customHeight="1">
      <c r="A104" s="115" t="s">
        <v>218</v>
      </c>
      <c r="B104" s="116" t="s">
        <v>260</v>
      </c>
      <c r="C104" s="115" t="s">
        <v>23</v>
      </c>
      <c r="D104" s="115" t="s">
        <v>261</v>
      </c>
      <c r="E104" s="117" t="s">
        <v>241</v>
      </c>
      <c r="F104" s="117"/>
      <c r="G104" s="118" t="s">
        <v>54</v>
      </c>
      <c r="H104" s="119">
        <v>4</v>
      </c>
      <c r="I104" s="120">
        <v>0.47</v>
      </c>
      <c r="J104" s="120">
        <v>1.88</v>
      </c>
    </row>
    <row r="105" spans="1:10" ht="24" customHeight="1">
      <c r="A105" s="115" t="s">
        <v>218</v>
      </c>
      <c r="B105" s="116" t="s">
        <v>264</v>
      </c>
      <c r="C105" s="115" t="s">
        <v>23</v>
      </c>
      <c r="D105" s="115" t="s">
        <v>265</v>
      </c>
      <c r="E105" s="117" t="s">
        <v>241</v>
      </c>
      <c r="F105" s="117"/>
      <c r="G105" s="118" t="s">
        <v>54</v>
      </c>
      <c r="H105" s="119">
        <v>1</v>
      </c>
      <c r="I105" s="120">
        <v>24.91</v>
      </c>
      <c r="J105" s="120">
        <v>24.91</v>
      </c>
    </row>
    <row r="106" spans="1:10">
      <c r="A106" s="121"/>
      <c r="B106" s="121"/>
      <c r="C106" s="121"/>
      <c r="D106" s="121"/>
      <c r="E106" s="121" t="s">
        <v>224</v>
      </c>
      <c r="F106" s="122">
        <v>43.67</v>
      </c>
      <c r="G106" s="121" t="s">
        <v>225</v>
      </c>
      <c r="H106" s="122">
        <v>0</v>
      </c>
      <c r="I106" s="121" t="s">
        <v>226</v>
      </c>
      <c r="J106" s="122">
        <v>43.67</v>
      </c>
    </row>
    <row r="107" spans="1:10">
      <c r="A107" s="121"/>
      <c r="B107" s="121"/>
      <c r="C107" s="121"/>
      <c r="D107" s="121"/>
      <c r="E107" s="121" t="s">
        <v>227</v>
      </c>
      <c r="F107" s="122">
        <v>20.37</v>
      </c>
      <c r="G107" s="121"/>
      <c r="H107" s="123" t="s">
        <v>228</v>
      </c>
      <c r="I107" s="123"/>
      <c r="J107" s="122">
        <v>104.57</v>
      </c>
    </row>
    <row r="108" spans="1:10" ht="30" customHeight="1" thickBot="1">
      <c r="A108" s="103"/>
      <c r="B108" s="103"/>
      <c r="C108" s="103"/>
      <c r="D108" s="103"/>
      <c r="E108" s="103"/>
      <c r="F108" s="103"/>
      <c r="G108" s="103" t="s">
        <v>229</v>
      </c>
      <c r="H108" s="124">
        <v>4</v>
      </c>
      <c r="I108" s="103" t="s">
        <v>230</v>
      </c>
      <c r="J108" s="125">
        <v>418.28</v>
      </c>
    </row>
    <row r="109" spans="1:10" ht="0.95" customHeight="1" thickTop="1">
      <c r="A109" s="126"/>
      <c r="B109" s="126"/>
      <c r="C109" s="126"/>
      <c r="D109" s="126"/>
      <c r="E109" s="126"/>
      <c r="F109" s="126"/>
      <c r="G109" s="126"/>
      <c r="H109" s="126"/>
      <c r="I109" s="126"/>
      <c r="J109" s="126"/>
    </row>
    <row r="110" spans="1:10" ht="18" customHeight="1">
      <c r="A110" s="98" t="s">
        <v>58</v>
      </c>
      <c r="B110" s="99" t="s">
        <v>10</v>
      </c>
      <c r="C110" s="98" t="s">
        <v>11</v>
      </c>
      <c r="D110" s="98" t="s">
        <v>12</v>
      </c>
      <c r="E110" s="107" t="s">
        <v>215</v>
      </c>
      <c r="F110" s="107"/>
      <c r="G110" s="108" t="s">
        <v>13</v>
      </c>
      <c r="H110" s="99" t="s">
        <v>14</v>
      </c>
      <c r="I110" s="99" t="s">
        <v>15</v>
      </c>
      <c r="J110" s="99" t="s">
        <v>17</v>
      </c>
    </row>
    <row r="111" spans="1:10" ht="24" customHeight="1">
      <c r="A111" s="109" t="s">
        <v>216</v>
      </c>
      <c r="B111" s="110" t="s">
        <v>59</v>
      </c>
      <c r="C111" s="109" t="s">
        <v>23</v>
      </c>
      <c r="D111" s="109" t="s">
        <v>60</v>
      </c>
      <c r="E111" s="111" t="s">
        <v>217</v>
      </c>
      <c r="F111" s="111"/>
      <c r="G111" s="112" t="s">
        <v>54</v>
      </c>
      <c r="H111" s="113">
        <v>1</v>
      </c>
      <c r="I111" s="114">
        <v>129.72</v>
      </c>
      <c r="J111" s="114">
        <v>129.72</v>
      </c>
    </row>
    <row r="112" spans="1:10" ht="24" customHeight="1">
      <c r="A112" s="127" t="s">
        <v>232</v>
      </c>
      <c r="B112" s="128" t="s">
        <v>256</v>
      </c>
      <c r="C112" s="127" t="s">
        <v>23</v>
      </c>
      <c r="D112" s="127" t="s">
        <v>257</v>
      </c>
      <c r="E112" s="129" t="s">
        <v>217</v>
      </c>
      <c r="F112" s="129"/>
      <c r="G112" s="130" t="s">
        <v>258</v>
      </c>
      <c r="H112" s="131">
        <v>1.5</v>
      </c>
      <c r="I112" s="132">
        <v>20.440000000000001</v>
      </c>
      <c r="J112" s="132">
        <v>30.66</v>
      </c>
    </row>
    <row r="113" spans="1:10" ht="24" customHeight="1">
      <c r="A113" s="127" t="s">
        <v>232</v>
      </c>
      <c r="B113" s="128" t="s">
        <v>259</v>
      </c>
      <c r="C113" s="127" t="s">
        <v>23</v>
      </c>
      <c r="D113" s="127" t="s">
        <v>234</v>
      </c>
      <c r="E113" s="129" t="s">
        <v>217</v>
      </c>
      <c r="F113" s="129"/>
      <c r="G113" s="130" t="s">
        <v>258</v>
      </c>
      <c r="H113" s="131">
        <v>1.5</v>
      </c>
      <c r="I113" s="132">
        <v>25.49</v>
      </c>
      <c r="J113" s="132">
        <v>38.229999999999997</v>
      </c>
    </row>
    <row r="114" spans="1:10" ht="48" customHeight="1">
      <c r="A114" s="115" t="s">
        <v>218</v>
      </c>
      <c r="B114" s="116" t="s">
        <v>260</v>
      </c>
      <c r="C114" s="115" t="s">
        <v>23</v>
      </c>
      <c r="D114" s="115" t="s">
        <v>261</v>
      </c>
      <c r="E114" s="117" t="s">
        <v>241</v>
      </c>
      <c r="F114" s="117"/>
      <c r="G114" s="118" t="s">
        <v>54</v>
      </c>
      <c r="H114" s="119">
        <v>4</v>
      </c>
      <c r="I114" s="120">
        <v>0.47</v>
      </c>
      <c r="J114" s="120">
        <v>1.88</v>
      </c>
    </row>
    <row r="115" spans="1:10" ht="24" customHeight="1">
      <c r="A115" s="115" t="s">
        <v>218</v>
      </c>
      <c r="B115" s="116" t="s">
        <v>266</v>
      </c>
      <c r="C115" s="115" t="s">
        <v>23</v>
      </c>
      <c r="D115" s="115" t="s">
        <v>267</v>
      </c>
      <c r="E115" s="117" t="s">
        <v>241</v>
      </c>
      <c r="F115" s="117"/>
      <c r="G115" s="118" t="s">
        <v>54</v>
      </c>
      <c r="H115" s="119">
        <v>1</v>
      </c>
      <c r="I115" s="120">
        <v>58.95</v>
      </c>
      <c r="J115" s="120">
        <v>58.95</v>
      </c>
    </row>
    <row r="116" spans="1:10">
      <c r="A116" s="121"/>
      <c r="B116" s="121"/>
      <c r="C116" s="121"/>
      <c r="D116" s="121"/>
      <c r="E116" s="121" t="s">
        <v>224</v>
      </c>
      <c r="F116" s="122">
        <v>52.41</v>
      </c>
      <c r="G116" s="121" t="s">
        <v>225</v>
      </c>
      <c r="H116" s="122">
        <v>0</v>
      </c>
      <c r="I116" s="121" t="s">
        <v>226</v>
      </c>
      <c r="J116" s="122">
        <v>52.41</v>
      </c>
    </row>
    <row r="117" spans="1:10">
      <c r="A117" s="121"/>
      <c r="B117" s="121"/>
      <c r="C117" s="121"/>
      <c r="D117" s="121"/>
      <c r="E117" s="121" t="s">
        <v>227</v>
      </c>
      <c r="F117" s="122">
        <v>31.39</v>
      </c>
      <c r="G117" s="121"/>
      <c r="H117" s="123" t="s">
        <v>228</v>
      </c>
      <c r="I117" s="123"/>
      <c r="J117" s="122">
        <v>161.11000000000001</v>
      </c>
    </row>
    <row r="118" spans="1:10" ht="30" customHeight="1" thickBot="1">
      <c r="A118" s="103"/>
      <c r="B118" s="103"/>
      <c r="C118" s="103"/>
      <c r="D118" s="103"/>
      <c r="E118" s="103"/>
      <c r="F118" s="103"/>
      <c r="G118" s="103" t="s">
        <v>229</v>
      </c>
      <c r="H118" s="124">
        <v>6</v>
      </c>
      <c r="I118" s="103" t="s">
        <v>230</v>
      </c>
      <c r="J118" s="125">
        <v>966.66</v>
      </c>
    </row>
    <row r="119" spans="1:10" ht="0.95" customHeight="1" thickTop="1">
      <c r="A119" s="126"/>
      <c r="B119" s="126"/>
      <c r="C119" s="126"/>
      <c r="D119" s="126"/>
      <c r="E119" s="126"/>
      <c r="F119" s="126"/>
      <c r="G119" s="126"/>
      <c r="H119" s="126"/>
      <c r="I119" s="126"/>
      <c r="J119" s="126"/>
    </row>
    <row r="120" spans="1:10" ht="18" customHeight="1">
      <c r="A120" s="98" t="s">
        <v>61</v>
      </c>
      <c r="B120" s="99" t="s">
        <v>10</v>
      </c>
      <c r="C120" s="98" t="s">
        <v>11</v>
      </c>
      <c r="D120" s="98" t="s">
        <v>12</v>
      </c>
      <c r="E120" s="107" t="s">
        <v>215</v>
      </c>
      <c r="F120" s="107"/>
      <c r="G120" s="108" t="s">
        <v>13</v>
      </c>
      <c r="H120" s="99" t="s">
        <v>14</v>
      </c>
      <c r="I120" s="99" t="s">
        <v>15</v>
      </c>
      <c r="J120" s="99" t="s">
        <v>17</v>
      </c>
    </row>
    <row r="121" spans="1:10" ht="24" customHeight="1">
      <c r="A121" s="109" t="s">
        <v>216</v>
      </c>
      <c r="B121" s="110" t="s">
        <v>62</v>
      </c>
      <c r="C121" s="109" t="s">
        <v>63</v>
      </c>
      <c r="D121" s="109" t="s">
        <v>64</v>
      </c>
      <c r="E121" s="111" t="s">
        <v>268</v>
      </c>
      <c r="F121" s="111"/>
      <c r="G121" s="112" t="s">
        <v>65</v>
      </c>
      <c r="H121" s="113">
        <v>1</v>
      </c>
      <c r="I121" s="114">
        <v>587.94000000000005</v>
      </c>
      <c r="J121" s="114">
        <v>587.94000000000005</v>
      </c>
    </row>
    <row r="122" spans="1:10" ht="24" customHeight="1">
      <c r="A122" s="127" t="s">
        <v>232</v>
      </c>
      <c r="B122" s="128" t="s">
        <v>269</v>
      </c>
      <c r="C122" s="127" t="s">
        <v>63</v>
      </c>
      <c r="D122" s="127" t="s">
        <v>270</v>
      </c>
      <c r="E122" s="129" t="s">
        <v>271</v>
      </c>
      <c r="F122" s="129"/>
      <c r="G122" s="130" t="s">
        <v>272</v>
      </c>
      <c r="H122" s="131">
        <v>3.78E-2</v>
      </c>
      <c r="I122" s="132">
        <v>525.17999999999995</v>
      </c>
      <c r="J122" s="132">
        <v>19.850000000000001</v>
      </c>
    </row>
    <row r="123" spans="1:10" ht="24" customHeight="1">
      <c r="A123" s="127" t="s">
        <v>232</v>
      </c>
      <c r="B123" s="128" t="s">
        <v>273</v>
      </c>
      <c r="C123" s="127" t="s">
        <v>63</v>
      </c>
      <c r="D123" s="127" t="s">
        <v>274</v>
      </c>
      <c r="E123" s="129" t="s">
        <v>275</v>
      </c>
      <c r="F123" s="129"/>
      <c r="G123" s="130" t="s">
        <v>25</v>
      </c>
      <c r="H123" s="131">
        <v>0.28999999999999998</v>
      </c>
      <c r="I123" s="132">
        <v>23.74</v>
      </c>
      <c r="J123" s="132">
        <v>6.88</v>
      </c>
    </row>
    <row r="124" spans="1:10" ht="24" customHeight="1">
      <c r="A124" s="127" t="s">
        <v>232</v>
      </c>
      <c r="B124" s="128" t="s">
        <v>276</v>
      </c>
      <c r="C124" s="127" t="s">
        <v>63</v>
      </c>
      <c r="D124" s="127" t="s">
        <v>277</v>
      </c>
      <c r="E124" s="129" t="s">
        <v>278</v>
      </c>
      <c r="F124" s="129"/>
      <c r="G124" s="130" t="s">
        <v>25</v>
      </c>
      <c r="H124" s="131">
        <v>1.06</v>
      </c>
      <c r="I124" s="132">
        <v>7.08</v>
      </c>
      <c r="J124" s="132">
        <v>7.5</v>
      </c>
    </row>
    <row r="125" spans="1:10" ht="24" customHeight="1">
      <c r="A125" s="127" t="s">
        <v>232</v>
      </c>
      <c r="B125" s="128" t="s">
        <v>279</v>
      </c>
      <c r="C125" s="127" t="s">
        <v>63</v>
      </c>
      <c r="D125" s="127" t="s">
        <v>280</v>
      </c>
      <c r="E125" s="129" t="s">
        <v>281</v>
      </c>
      <c r="F125" s="129"/>
      <c r="G125" s="130" t="s">
        <v>25</v>
      </c>
      <c r="H125" s="131">
        <v>0.61</v>
      </c>
      <c r="I125" s="132">
        <v>5.12</v>
      </c>
      <c r="J125" s="132">
        <v>3.12</v>
      </c>
    </row>
    <row r="126" spans="1:10" ht="24" customHeight="1">
      <c r="A126" s="127" t="s">
        <v>232</v>
      </c>
      <c r="B126" s="128" t="s">
        <v>282</v>
      </c>
      <c r="C126" s="127" t="s">
        <v>63</v>
      </c>
      <c r="D126" s="127" t="s">
        <v>283</v>
      </c>
      <c r="E126" s="129" t="s">
        <v>284</v>
      </c>
      <c r="F126" s="129"/>
      <c r="G126" s="130" t="s">
        <v>25</v>
      </c>
      <c r="H126" s="131">
        <v>1.28</v>
      </c>
      <c r="I126" s="132">
        <v>132.02000000000001</v>
      </c>
      <c r="J126" s="132">
        <v>168.98</v>
      </c>
    </row>
    <row r="127" spans="1:10" ht="24" customHeight="1">
      <c r="A127" s="127" t="s">
        <v>232</v>
      </c>
      <c r="B127" s="128" t="s">
        <v>285</v>
      </c>
      <c r="C127" s="127" t="s">
        <v>63</v>
      </c>
      <c r="D127" s="127" t="s">
        <v>286</v>
      </c>
      <c r="E127" s="129" t="s">
        <v>278</v>
      </c>
      <c r="F127" s="129"/>
      <c r="G127" s="130" t="s">
        <v>25</v>
      </c>
      <c r="H127" s="131">
        <v>1.06</v>
      </c>
      <c r="I127" s="132">
        <v>33.049999999999997</v>
      </c>
      <c r="J127" s="132">
        <v>35.03</v>
      </c>
    </row>
    <row r="128" spans="1:10" ht="24" customHeight="1">
      <c r="A128" s="127" t="s">
        <v>232</v>
      </c>
      <c r="B128" s="128" t="s">
        <v>287</v>
      </c>
      <c r="C128" s="127" t="s">
        <v>63</v>
      </c>
      <c r="D128" s="127" t="s">
        <v>288</v>
      </c>
      <c r="E128" s="129" t="s">
        <v>281</v>
      </c>
      <c r="F128" s="129"/>
      <c r="G128" s="130" t="s">
        <v>272</v>
      </c>
      <c r="H128" s="131">
        <v>0.42299999999999999</v>
      </c>
      <c r="I128" s="132">
        <v>46.56</v>
      </c>
      <c r="J128" s="132">
        <v>19.690000000000001</v>
      </c>
    </row>
    <row r="129" spans="1:10" ht="24" customHeight="1">
      <c r="A129" s="115" t="s">
        <v>218</v>
      </c>
      <c r="B129" s="116" t="s">
        <v>289</v>
      </c>
      <c r="C129" s="115" t="s">
        <v>63</v>
      </c>
      <c r="D129" s="115" t="s">
        <v>290</v>
      </c>
      <c r="E129" s="117" t="s">
        <v>291</v>
      </c>
      <c r="F129" s="117"/>
      <c r="G129" s="118" t="s">
        <v>236</v>
      </c>
      <c r="H129" s="119">
        <v>0.5</v>
      </c>
      <c r="I129" s="120">
        <v>22.1</v>
      </c>
      <c r="J129" s="120">
        <v>11.05</v>
      </c>
    </row>
    <row r="130" spans="1:10" ht="24" customHeight="1">
      <c r="A130" s="115" t="s">
        <v>218</v>
      </c>
      <c r="B130" s="116" t="s">
        <v>292</v>
      </c>
      <c r="C130" s="115" t="s">
        <v>63</v>
      </c>
      <c r="D130" s="115" t="s">
        <v>293</v>
      </c>
      <c r="E130" s="117" t="s">
        <v>291</v>
      </c>
      <c r="F130" s="117"/>
      <c r="G130" s="118" t="s">
        <v>236</v>
      </c>
      <c r="H130" s="119">
        <v>0.5</v>
      </c>
      <c r="I130" s="120">
        <v>15.52</v>
      </c>
      <c r="J130" s="120">
        <v>7.76</v>
      </c>
    </row>
    <row r="131" spans="1:10" ht="24" customHeight="1">
      <c r="A131" s="115" t="s">
        <v>218</v>
      </c>
      <c r="B131" s="116" t="s">
        <v>294</v>
      </c>
      <c r="C131" s="115" t="s">
        <v>63</v>
      </c>
      <c r="D131" s="115" t="s">
        <v>295</v>
      </c>
      <c r="E131" s="117" t="s">
        <v>241</v>
      </c>
      <c r="F131" s="117"/>
      <c r="G131" s="118" t="s">
        <v>272</v>
      </c>
      <c r="H131" s="119">
        <v>2.3E-2</v>
      </c>
      <c r="I131" s="120">
        <v>121.11</v>
      </c>
      <c r="J131" s="120">
        <v>2.78</v>
      </c>
    </row>
    <row r="132" spans="1:10" ht="24" customHeight="1">
      <c r="A132" s="115" t="s">
        <v>218</v>
      </c>
      <c r="B132" s="116" t="s">
        <v>296</v>
      </c>
      <c r="C132" s="115" t="s">
        <v>63</v>
      </c>
      <c r="D132" s="115" t="s">
        <v>297</v>
      </c>
      <c r="E132" s="117" t="s">
        <v>241</v>
      </c>
      <c r="F132" s="117"/>
      <c r="G132" s="118" t="s">
        <v>65</v>
      </c>
      <c r="H132" s="119">
        <v>1</v>
      </c>
      <c r="I132" s="120">
        <v>305.3</v>
      </c>
      <c r="J132" s="120">
        <v>305.3</v>
      </c>
    </row>
    <row r="133" spans="1:10">
      <c r="A133" s="121"/>
      <c r="B133" s="121"/>
      <c r="C133" s="121"/>
      <c r="D133" s="121"/>
      <c r="E133" s="121" t="s">
        <v>224</v>
      </c>
      <c r="F133" s="122">
        <v>165.12</v>
      </c>
      <c r="G133" s="121" t="s">
        <v>225</v>
      </c>
      <c r="H133" s="122">
        <v>0</v>
      </c>
      <c r="I133" s="121" t="s">
        <v>226</v>
      </c>
      <c r="J133" s="122">
        <v>165.12</v>
      </c>
    </row>
    <row r="134" spans="1:10">
      <c r="A134" s="121"/>
      <c r="B134" s="121"/>
      <c r="C134" s="121"/>
      <c r="D134" s="121"/>
      <c r="E134" s="121" t="s">
        <v>227</v>
      </c>
      <c r="F134" s="122">
        <v>142.28</v>
      </c>
      <c r="G134" s="121"/>
      <c r="H134" s="123" t="s">
        <v>228</v>
      </c>
      <c r="I134" s="123"/>
      <c r="J134" s="122">
        <v>730.22</v>
      </c>
    </row>
    <row r="135" spans="1:10" ht="30" customHeight="1" thickBot="1">
      <c r="A135" s="103"/>
      <c r="B135" s="103"/>
      <c r="C135" s="103"/>
      <c r="D135" s="103"/>
      <c r="E135" s="103"/>
      <c r="F135" s="103"/>
      <c r="G135" s="103" t="s">
        <v>229</v>
      </c>
      <c r="H135" s="124">
        <v>1</v>
      </c>
      <c r="I135" s="103" t="s">
        <v>230</v>
      </c>
      <c r="J135" s="125">
        <v>730.22</v>
      </c>
    </row>
    <row r="136" spans="1:10" ht="0.95" customHeight="1" thickTop="1">
      <c r="A136" s="126"/>
      <c r="B136" s="126"/>
      <c r="C136" s="126"/>
      <c r="D136" s="126"/>
      <c r="E136" s="126"/>
      <c r="F136" s="126"/>
      <c r="G136" s="126"/>
      <c r="H136" s="126"/>
      <c r="I136" s="126"/>
      <c r="J136" s="126"/>
    </row>
    <row r="137" spans="1:10" ht="18" customHeight="1">
      <c r="A137" s="98" t="s">
        <v>66</v>
      </c>
      <c r="B137" s="99" t="s">
        <v>10</v>
      </c>
      <c r="C137" s="98" t="s">
        <v>11</v>
      </c>
      <c r="D137" s="98" t="s">
        <v>12</v>
      </c>
      <c r="E137" s="107" t="s">
        <v>215</v>
      </c>
      <c r="F137" s="107"/>
      <c r="G137" s="108" t="s">
        <v>13</v>
      </c>
      <c r="H137" s="99" t="s">
        <v>14</v>
      </c>
      <c r="I137" s="99" t="s">
        <v>15</v>
      </c>
      <c r="J137" s="99" t="s">
        <v>17</v>
      </c>
    </row>
    <row r="138" spans="1:10" ht="24" customHeight="1">
      <c r="A138" s="109" t="s">
        <v>216</v>
      </c>
      <c r="B138" s="110" t="s">
        <v>67</v>
      </c>
      <c r="C138" s="109" t="s">
        <v>23</v>
      </c>
      <c r="D138" s="109" t="s">
        <v>68</v>
      </c>
      <c r="E138" s="111" t="s">
        <v>217</v>
      </c>
      <c r="F138" s="111"/>
      <c r="G138" s="112" t="s">
        <v>54</v>
      </c>
      <c r="H138" s="113">
        <v>1</v>
      </c>
      <c r="I138" s="114">
        <v>48.4</v>
      </c>
      <c r="J138" s="114">
        <v>48.4</v>
      </c>
    </row>
    <row r="139" spans="1:10" ht="24" customHeight="1">
      <c r="A139" s="127" t="s">
        <v>232</v>
      </c>
      <c r="B139" s="128" t="s">
        <v>256</v>
      </c>
      <c r="C139" s="127" t="s">
        <v>23</v>
      </c>
      <c r="D139" s="127" t="s">
        <v>257</v>
      </c>
      <c r="E139" s="129" t="s">
        <v>217</v>
      </c>
      <c r="F139" s="129"/>
      <c r="G139" s="130" t="s">
        <v>258</v>
      </c>
      <c r="H139" s="131">
        <v>0.3</v>
      </c>
      <c r="I139" s="132">
        <v>20.440000000000001</v>
      </c>
      <c r="J139" s="132">
        <v>6.13</v>
      </c>
    </row>
    <row r="140" spans="1:10" ht="24" customHeight="1">
      <c r="A140" s="127" t="s">
        <v>232</v>
      </c>
      <c r="B140" s="128" t="s">
        <v>259</v>
      </c>
      <c r="C140" s="127" t="s">
        <v>23</v>
      </c>
      <c r="D140" s="127" t="s">
        <v>234</v>
      </c>
      <c r="E140" s="129" t="s">
        <v>217</v>
      </c>
      <c r="F140" s="129"/>
      <c r="G140" s="130" t="s">
        <v>258</v>
      </c>
      <c r="H140" s="131">
        <v>0.3</v>
      </c>
      <c r="I140" s="132">
        <v>25.49</v>
      </c>
      <c r="J140" s="132">
        <v>7.64</v>
      </c>
    </row>
    <row r="141" spans="1:10" ht="24" customHeight="1">
      <c r="A141" s="115" t="s">
        <v>218</v>
      </c>
      <c r="B141" s="116" t="s">
        <v>298</v>
      </c>
      <c r="C141" s="115" t="s">
        <v>23</v>
      </c>
      <c r="D141" s="115" t="s">
        <v>299</v>
      </c>
      <c r="E141" s="117" t="s">
        <v>241</v>
      </c>
      <c r="F141" s="117"/>
      <c r="G141" s="118" t="s">
        <v>54</v>
      </c>
      <c r="H141" s="119">
        <v>1</v>
      </c>
      <c r="I141" s="120">
        <v>34.630000000000003</v>
      </c>
      <c r="J141" s="120">
        <v>34.630000000000003</v>
      </c>
    </row>
    <row r="142" spans="1:10">
      <c r="A142" s="121"/>
      <c r="B142" s="121"/>
      <c r="C142" s="121"/>
      <c r="D142" s="121"/>
      <c r="E142" s="121" t="s">
        <v>224</v>
      </c>
      <c r="F142" s="122">
        <v>10.47</v>
      </c>
      <c r="G142" s="121" t="s">
        <v>225</v>
      </c>
      <c r="H142" s="122">
        <v>0</v>
      </c>
      <c r="I142" s="121" t="s">
        <v>226</v>
      </c>
      <c r="J142" s="122">
        <v>10.47</v>
      </c>
    </row>
    <row r="143" spans="1:10">
      <c r="A143" s="121"/>
      <c r="B143" s="121"/>
      <c r="C143" s="121"/>
      <c r="D143" s="121"/>
      <c r="E143" s="121" t="s">
        <v>227</v>
      </c>
      <c r="F143" s="122">
        <v>11.71</v>
      </c>
      <c r="G143" s="121"/>
      <c r="H143" s="123" t="s">
        <v>228</v>
      </c>
      <c r="I143" s="123"/>
      <c r="J143" s="122">
        <v>60.11</v>
      </c>
    </row>
    <row r="144" spans="1:10" ht="30" customHeight="1" thickBot="1">
      <c r="A144" s="103"/>
      <c r="B144" s="103"/>
      <c r="C144" s="103"/>
      <c r="D144" s="103"/>
      <c r="E144" s="103"/>
      <c r="F144" s="103"/>
      <c r="G144" s="103" t="s">
        <v>229</v>
      </c>
      <c r="H144" s="124">
        <v>14</v>
      </c>
      <c r="I144" s="103" t="s">
        <v>230</v>
      </c>
      <c r="J144" s="125">
        <v>841.54</v>
      </c>
    </row>
    <row r="145" spans="1:10" ht="0.95" customHeight="1" thickTop="1">
      <c r="A145" s="126"/>
      <c r="B145" s="126"/>
      <c r="C145" s="126"/>
      <c r="D145" s="126"/>
      <c r="E145" s="126"/>
      <c r="F145" s="126"/>
      <c r="G145" s="126"/>
      <c r="H145" s="126"/>
      <c r="I145" s="126"/>
      <c r="J145" s="126"/>
    </row>
    <row r="146" spans="1:10" ht="18" customHeight="1">
      <c r="A146" s="98" t="s">
        <v>69</v>
      </c>
      <c r="B146" s="99" t="s">
        <v>10</v>
      </c>
      <c r="C146" s="98" t="s">
        <v>11</v>
      </c>
      <c r="D146" s="98" t="s">
        <v>12</v>
      </c>
      <c r="E146" s="107" t="s">
        <v>215</v>
      </c>
      <c r="F146" s="107"/>
      <c r="G146" s="108" t="s">
        <v>13</v>
      </c>
      <c r="H146" s="99" t="s">
        <v>14</v>
      </c>
      <c r="I146" s="99" t="s">
        <v>15</v>
      </c>
      <c r="J146" s="99" t="s">
        <v>17</v>
      </c>
    </row>
    <row r="147" spans="1:10" ht="24" customHeight="1">
      <c r="A147" s="109" t="s">
        <v>216</v>
      </c>
      <c r="B147" s="110" t="s">
        <v>70</v>
      </c>
      <c r="C147" s="109" t="s">
        <v>23</v>
      </c>
      <c r="D147" s="109" t="s">
        <v>71</v>
      </c>
      <c r="E147" s="111" t="s">
        <v>217</v>
      </c>
      <c r="F147" s="111"/>
      <c r="G147" s="112" t="s">
        <v>54</v>
      </c>
      <c r="H147" s="113">
        <v>1</v>
      </c>
      <c r="I147" s="114">
        <v>48.4</v>
      </c>
      <c r="J147" s="114">
        <v>48.4</v>
      </c>
    </row>
    <row r="148" spans="1:10" ht="24" customHeight="1">
      <c r="A148" s="127" t="s">
        <v>232</v>
      </c>
      <c r="B148" s="128" t="s">
        <v>256</v>
      </c>
      <c r="C148" s="127" t="s">
        <v>23</v>
      </c>
      <c r="D148" s="127" t="s">
        <v>257</v>
      </c>
      <c r="E148" s="129" t="s">
        <v>217</v>
      </c>
      <c r="F148" s="129"/>
      <c r="G148" s="130" t="s">
        <v>258</v>
      </c>
      <c r="H148" s="131">
        <v>0.3</v>
      </c>
      <c r="I148" s="132">
        <v>20.440000000000001</v>
      </c>
      <c r="J148" s="132">
        <v>6.13</v>
      </c>
    </row>
    <row r="149" spans="1:10" ht="24" customHeight="1">
      <c r="A149" s="127" t="s">
        <v>232</v>
      </c>
      <c r="B149" s="128" t="s">
        <v>259</v>
      </c>
      <c r="C149" s="127" t="s">
        <v>23</v>
      </c>
      <c r="D149" s="127" t="s">
        <v>234</v>
      </c>
      <c r="E149" s="129" t="s">
        <v>217</v>
      </c>
      <c r="F149" s="129"/>
      <c r="G149" s="130" t="s">
        <v>258</v>
      </c>
      <c r="H149" s="131">
        <v>0.3</v>
      </c>
      <c r="I149" s="132">
        <v>25.49</v>
      </c>
      <c r="J149" s="132">
        <v>7.64</v>
      </c>
    </row>
    <row r="150" spans="1:10" ht="24" customHeight="1">
      <c r="A150" s="115" t="s">
        <v>218</v>
      </c>
      <c r="B150" s="116" t="s">
        <v>298</v>
      </c>
      <c r="C150" s="115" t="s">
        <v>23</v>
      </c>
      <c r="D150" s="115" t="s">
        <v>299</v>
      </c>
      <c r="E150" s="117" t="s">
        <v>241</v>
      </c>
      <c r="F150" s="117"/>
      <c r="G150" s="118" t="s">
        <v>54</v>
      </c>
      <c r="H150" s="119">
        <v>1</v>
      </c>
      <c r="I150" s="120">
        <v>34.630000000000003</v>
      </c>
      <c r="J150" s="120">
        <v>34.630000000000003</v>
      </c>
    </row>
    <row r="151" spans="1:10">
      <c r="A151" s="121"/>
      <c r="B151" s="121"/>
      <c r="C151" s="121"/>
      <c r="D151" s="121"/>
      <c r="E151" s="121" t="s">
        <v>224</v>
      </c>
      <c r="F151" s="122">
        <v>10.47</v>
      </c>
      <c r="G151" s="121" t="s">
        <v>225</v>
      </c>
      <c r="H151" s="122">
        <v>0</v>
      </c>
      <c r="I151" s="121" t="s">
        <v>226</v>
      </c>
      <c r="J151" s="122">
        <v>10.47</v>
      </c>
    </row>
    <row r="152" spans="1:10">
      <c r="A152" s="121"/>
      <c r="B152" s="121"/>
      <c r="C152" s="121"/>
      <c r="D152" s="121"/>
      <c r="E152" s="121" t="s">
        <v>227</v>
      </c>
      <c r="F152" s="122">
        <v>11.71</v>
      </c>
      <c r="G152" s="121"/>
      <c r="H152" s="123" t="s">
        <v>228</v>
      </c>
      <c r="I152" s="123"/>
      <c r="J152" s="122">
        <v>60.11</v>
      </c>
    </row>
    <row r="153" spans="1:10" ht="30" customHeight="1" thickBot="1">
      <c r="A153" s="103"/>
      <c r="B153" s="103"/>
      <c r="C153" s="103"/>
      <c r="D153" s="103"/>
      <c r="E153" s="103"/>
      <c r="F153" s="103"/>
      <c r="G153" s="103" t="s">
        <v>229</v>
      </c>
      <c r="H153" s="124">
        <v>1</v>
      </c>
      <c r="I153" s="103" t="s">
        <v>230</v>
      </c>
      <c r="J153" s="125">
        <v>60.11</v>
      </c>
    </row>
    <row r="154" spans="1:10" ht="0.95" customHeight="1" thickTop="1">
      <c r="A154" s="126"/>
      <c r="B154" s="126"/>
      <c r="C154" s="126"/>
      <c r="D154" s="126"/>
      <c r="E154" s="126"/>
      <c r="F154" s="126"/>
      <c r="G154" s="126"/>
      <c r="H154" s="126"/>
      <c r="I154" s="126"/>
      <c r="J154" s="126"/>
    </row>
    <row r="155" spans="1:10" ht="18" customHeight="1">
      <c r="A155" s="98" t="s">
        <v>72</v>
      </c>
      <c r="B155" s="99" t="s">
        <v>10</v>
      </c>
      <c r="C155" s="98" t="s">
        <v>11</v>
      </c>
      <c r="D155" s="98" t="s">
        <v>12</v>
      </c>
      <c r="E155" s="107" t="s">
        <v>215</v>
      </c>
      <c r="F155" s="107"/>
      <c r="G155" s="108" t="s">
        <v>13</v>
      </c>
      <c r="H155" s="99" t="s">
        <v>14</v>
      </c>
      <c r="I155" s="99" t="s">
        <v>15</v>
      </c>
      <c r="J155" s="99" t="s">
        <v>17</v>
      </c>
    </row>
    <row r="156" spans="1:10" ht="24" customHeight="1">
      <c r="A156" s="109" t="s">
        <v>216</v>
      </c>
      <c r="B156" s="110" t="s">
        <v>73</v>
      </c>
      <c r="C156" s="109" t="s">
        <v>23</v>
      </c>
      <c r="D156" s="109" t="s">
        <v>74</v>
      </c>
      <c r="E156" s="111" t="s">
        <v>217</v>
      </c>
      <c r="F156" s="111"/>
      <c r="G156" s="112" t="s">
        <v>54</v>
      </c>
      <c r="H156" s="113">
        <v>1</v>
      </c>
      <c r="I156" s="114">
        <v>48.4</v>
      </c>
      <c r="J156" s="114">
        <v>48.4</v>
      </c>
    </row>
    <row r="157" spans="1:10" ht="24" customHeight="1">
      <c r="A157" s="127" t="s">
        <v>232</v>
      </c>
      <c r="B157" s="128" t="s">
        <v>256</v>
      </c>
      <c r="C157" s="127" t="s">
        <v>23</v>
      </c>
      <c r="D157" s="127" t="s">
        <v>257</v>
      </c>
      <c r="E157" s="129" t="s">
        <v>217</v>
      </c>
      <c r="F157" s="129"/>
      <c r="G157" s="130" t="s">
        <v>258</v>
      </c>
      <c r="H157" s="131">
        <v>0.3</v>
      </c>
      <c r="I157" s="132">
        <v>20.440000000000001</v>
      </c>
      <c r="J157" s="132">
        <v>6.13</v>
      </c>
    </row>
    <row r="158" spans="1:10" ht="24" customHeight="1">
      <c r="A158" s="127" t="s">
        <v>232</v>
      </c>
      <c r="B158" s="128" t="s">
        <v>259</v>
      </c>
      <c r="C158" s="127" t="s">
        <v>23</v>
      </c>
      <c r="D158" s="127" t="s">
        <v>234</v>
      </c>
      <c r="E158" s="129" t="s">
        <v>217</v>
      </c>
      <c r="F158" s="129"/>
      <c r="G158" s="130" t="s">
        <v>258</v>
      </c>
      <c r="H158" s="131">
        <v>0.3</v>
      </c>
      <c r="I158" s="132">
        <v>25.49</v>
      </c>
      <c r="J158" s="132">
        <v>7.64</v>
      </c>
    </row>
    <row r="159" spans="1:10" ht="24" customHeight="1">
      <c r="A159" s="115" t="s">
        <v>218</v>
      </c>
      <c r="B159" s="116" t="s">
        <v>298</v>
      </c>
      <c r="C159" s="115" t="s">
        <v>23</v>
      </c>
      <c r="D159" s="115" t="s">
        <v>299</v>
      </c>
      <c r="E159" s="117" t="s">
        <v>241</v>
      </c>
      <c r="F159" s="117"/>
      <c r="G159" s="118" t="s">
        <v>54</v>
      </c>
      <c r="H159" s="119">
        <v>1</v>
      </c>
      <c r="I159" s="120">
        <v>34.630000000000003</v>
      </c>
      <c r="J159" s="120">
        <v>34.630000000000003</v>
      </c>
    </row>
    <row r="160" spans="1:10">
      <c r="A160" s="121"/>
      <c r="B160" s="121"/>
      <c r="C160" s="121"/>
      <c r="D160" s="121"/>
      <c r="E160" s="121" t="s">
        <v>224</v>
      </c>
      <c r="F160" s="122">
        <v>10.47</v>
      </c>
      <c r="G160" s="121" t="s">
        <v>225</v>
      </c>
      <c r="H160" s="122">
        <v>0</v>
      </c>
      <c r="I160" s="121" t="s">
        <v>226</v>
      </c>
      <c r="J160" s="122">
        <v>10.47</v>
      </c>
    </row>
    <row r="161" spans="1:10">
      <c r="A161" s="121"/>
      <c r="B161" s="121"/>
      <c r="C161" s="121"/>
      <c r="D161" s="121"/>
      <c r="E161" s="121" t="s">
        <v>227</v>
      </c>
      <c r="F161" s="122">
        <v>11.71</v>
      </c>
      <c r="G161" s="121"/>
      <c r="H161" s="123" t="s">
        <v>228</v>
      </c>
      <c r="I161" s="123"/>
      <c r="J161" s="122">
        <v>60.11</v>
      </c>
    </row>
    <row r="162" spans="1:10" ht="30" customHeight="1" thickBot="1">
      <c r="A162" s="103"/>
      <c r="B162" s="103"/>
      <c r="C162" s="103"/>
      <c r="D162" s="103"/>
      <c r="E162" s="103"/>
      <c r="F162" s="103"/>
      <c r="G162" s="103" t="s">
        <v>229</v>
      </c>
      <c r="H162" s="124">
        <v>3</v>
      </c>
      <c r="I162" s="103" t="s">
        <v>230</v>
      </c>
      <c r="J162" s="125">
        <v>180.33</v>
      </c>
    </row>
    <row r="163" spans="1:10" ht="0.95" customHeight="1" thickTop="1">
      <c r="A163" s="126"/>
      <c r="B163" s="126"/>
      <c r="C163" s="126"/>
      <c r="D163" s="126"/>
      <c r="E163" s="126"/>
      <c r="F163" s="126"/>
      <c r="G163" s="126"/>
      <c r="H163" s="126"/>
      <c r="I163" s="126"/>
      <c r="J163" s="126"/>
    </row>
    <row r="164" spans="1:10" ht="18" customHeight="1">
      <c r="A164" s="98" t="s">
        <v>75</v>
      </c>
      <c r="B164" s="99" t="s">
        <v>10</v>
      </c>
      <c r="C164" s="98" t="s">
        <v>11</v>
      </c>
      <c r="D164" s="98" t="s">
        <v>12</v>
      </c>
      <c r="E164" s="107" t="s">
        <v>215</v>
      </c>
      <c r="F164" s="107"/>
      <c r="G164" s="108" t="s">
        <v>13</v>
      </c>
      <c r="H164" s="99" t="s">
        <v>14</v>
      </c>
      <c r="I164" s="99" t="s">
        <v>15</v>
      </c>
      <c r="J164" s="99" t="s">
        <v>17</v>
      </c>
    </row>
    <row r="165" spans="1:10" ht="24" customHeight="1">
      <c r="A165" s="109" t="s">
        <v>216</v>
      </c>
      <c r="B165" s="110" t="s">
        <v>76</v>
      </c>
      <c r="C165" s="109" t="s">
        <v>23</v>
      </c>
      <c r="D165" s="109" t="s">
        <v>77</v>
      </c>
      <c r="E165" s="111" t="s">
        <v>217</v>
      </c>
      <c r="F165" s="111"/>
      <c r="G165" s="112" t="s">
        <v>54</v>
      </c>
      <c r="H165" s="113">
        <v>1</v>
      </c>
      <c r="I165" s="114">
        <v>106.39</v>
      </c>
      <c r="J165" s="114">
        <v>106.39</v>
      </c>
    </row>
    <row r="166" spans="1:10" ht="24" customHeight="1">
      <c r="A166" s="127" t="s">
        <v>232</v>
      </c>
      <c r="B166" s="128" t="s">
        <v>256</v>
      </c>
      <c r="C166" s="127" t="s">
        <v>23</v>
      </c>
      <c r="D166" s="127" t="s">
        <v>257</v>
      </c>
      <c r="E166" s="129" t="s">
        <v>217</v>
      </c>
      <c r="F166" s="129"/>
      <c r="G166" s="130" t="s">
        <v>258</v>
      </c>
      <c r="H166" s="131">
        <v>1</v>
      </c>
      <c r="I166" s="132">
        <v>20.440000000000001</v>
      </c>
      <c r="J166" s="132">
        <v>20.440000000000001</v>
      </c>
    </row>
    <row r="167" spans="1:10" ht="24" customHeight="1">
      <c r="A167" s="127" t="s">
        <v>232</v>
      </c>
      <c r="B167" s="128" t="s">
        <v>259</v>
      </c>
      <c r="C167" s="127" t="s">
        <v>23</v>
      </c>
      <c r="D167" s="127" t="s">
        <v>234</v>
      </c>
      <c r="E167" s="129" t="s">
        <v>217</v>
      </c>
      <c r="F167" s="129"/>
      <c r="G167" s="130" t="s">
        <v>258</v>
      </c>
      <c r="H167" s="131">
        <v>1</v>
      </c>
      <c r="I167" s="132">
        <v>25.49</v>
      </c>
      <c r="J167" s="132">
        <v>25.49</v>
      </c>
    </row>
    <row r="168" spans="1:10" ht="24" customHeight="1">
      <c r="A168" s="115" t="s">
        <v>218</v>
      </c>
      <c r="B168" s="116" t="s">
        <v>300</v>
      </c>
      <c r="C168" s="115" t="s">
        <v>23</v>
      </c>
      <c r="D168" s="115" t="s">
        <v>301</v>
      </c>
      <c r="E168" s="117" t="s">
        <v>241</v>
      </c>
      <c r="F168" s="117"/>
      <c r="G168" s="118" t="s">
        <v>54</v>
      </c>
      <c r="H168" s="119">
        <v>1</v>
      </c>
      <c r="I168" s="120">
        <v>60.46</v>
      </c>
      <c r="J168" s="120">
        <v>60.46</v>
      </c>
    </row>
    <row r="169" spans="1:10">
      <c r="A169" s="121"/>
      <c r="B169" s="121"/>
      <c r="C169" s="121"/>
      <c r="D169" s="121"/>
      <c r="E169" s="121" t="s">
        <v>224</v>
      </c>
      <c r="F169" s="122">
        <v>34.94</v>
      </c>
      <c r="G169" s="121" t="s">
        <v>225</v>
      </c>
      <c r="H169" s="122">
        <v>0</v>
      </c>
      <c r="I169" s="121" t="s">
        <v>226</v>
      </c>
      <c r="J169" s="122">
        <v>34.94</v>
      </c>
    </row>
    <row r="170" spans="1:10">
      <c r="A170" s="121"/>
      <c r="B170" s="121"/>
      <c r="C170" s="121"/>
      <c r="D170" s="121"/>
      <c r="E170" s="121" t="s">
        <v>227</v>
      </c>
      <c r="F170" s="122">
        <v>25.74</v>
      </c>
      <c r="G170" s="121"/>
      <c r="H170" s="123" t="s">
        <v>228</v>
      </c>
      <c r="I170" s="123"/>
      <c r="J170" s="122">
        <v>132.13</v>
      </c>
    </row>
    <row r="171" spans="1:10" ht="30" customHeight="1" thickBot="1">
      <c r="A171" s="103"/>
      <c r="B171" s="103"/>
      <c r="C171" s="103"/>
      <c r="D171" s="103"/>
      <c r="E171" s="103"/>
      <c r="F171" s="103"/>
      <c r="G171" s="103" t="s">
        <v>229</v>
      </c>
      <c r="H171" s="124">
        <v>1</v>
      </c>
      <c r="I171" s="103" t="s">
        <v>230</v>
      </c>
      <c r="J171" s="125">
        <v>132.13</v>
      </c>
    </row>
    <row r="172" spans="1:10" ht="0.95" customHeight="1" thickTop="1">
      <c r="A172" s="126"/>
      <c r="B172" s="126"/>
      <c r="C172" s="126"/>
      <c r="D172" s="126"/>
      <c r="E172" s="126"/>
      <c r="F172" s="126"/>
      <c r="G172" s="126"/>
      <c r="H172" s="126"/>
      <c r="I172" s="126"/>
      <c r="J172" s="126"/>
    </row>
    <row r="173" spans="1:10" ht="18" customHeight="1">
      <c r="A173" s="98" t="s">
        <v>78</v>
      </c>
      <c r="B173" s="99" t="s">
        <v>10</v>
      </c>
      <c r="C173" s="98" t="s">
        <v>11</v>
      </c>
      <c r="D173" s="98" t="s">
        <v>12</v>
      </c>
      <c r="E173" s="107" t="s">
        <v>215</v>
      </c>
      <c r="F173" s="107"/>
      <c r="G173" s="108" t="s">
        <v>13</v>
      </c>
      <c r="H173" s="99" t="s">
        <v>14</v>
      </c>
      <c r="I173" s="99" t="s">
        <v>15</v>
      </c>
      <c r="J173" s="99" t="s">
        <v>17</v>
      </c>
    </row>
    <row r="174" spans="1:10" ht="24" customHeight="1">
      <c r="A174" s="109" t="s">
        <v>216</v>
      </c>
      <c r="B174" s="110" t="s">
        <v>79</v>
      </c>
      <c r="C174" s="109" t="s">
        <v>30</v>
      </c>
      <c r="D174" s="109" t="s">
        <v>80</v>
      </c>
      <c r="E174" s="111" t="s">
        <v>231</v>
      </c>
      <c r="F174" s="111"/>
      <c r="G174" s="112" t="s">
        <v>65</v>
      </c>
      <c r="H174" s="113">
        <v>1</v>
      </c>
      <c r="I174" s="114">
        <v>127.73</v>
      </c>
      <c r="J174" s="114">
        <v>127.73</v>
      </c>
    </row>
    <row r="175" spans="1:10" ht="24" customHeight="1">
      <c r="A175" s="127" t="s">
        <v>232</v>
      </c>
      <c r="B175" s="128" t="s">
        <v>233</v>
      </c>
      <c r="C175" s="127" t="s">
        <v>30</v>
      </c>
      <c r="D175" s="127" t="s">
        <v>234</v>
      </c>
      <c r="E175" s="129" t="s">
        <v>235</v>
      </c>
      <c r="F175" s="129"/>
      <c r="G175" s="130" t="s">
        <v>236</v>
      </c>
      <c r="H175" s="131">
        <v>0.14280000000000001</v>
      </c>
      <c r="I175" s="132">
        <v>25.42</v>
      </c>
      <c r="J175" s="132">
        <v>3.62</v>
      </c>
    </row>
    <row r="176" spans="1:10" ht="24" customHeight="1">
      <c r="A176" s="127" t="s">
        <v>232</v>
      </c>
      <c r="B176" s="128" t="s">
        <v>237</v>
      </c>
      <c r="C176" s="127" t="s">
        <v>30</v>
      </c>
      <c r="D176" s="127" t="s">
        <v>238</v>
      </c>
      <c r="E176" s="129" t="s">
        <v>235</v>
      </c>
      <c r="F176" s="129"/>
      <c r="G176" s="130" t="s">
        <v>236</v>
      </c>
      <c r="H176" s="131">
        <v>0.14280000000000001</v>
      </c>
      <c r="I176" s="132">
        <v>20.37</v>
      </c>
      <c r="J176" s="132">
        <v>2.9</v>
      </c>
    </row>
    <row r="177" spans="1:10" ht="24" customHeight="1">
      <c r="A177" s="115" t="s">
        <v>218</v>
      </c>
      <c r="B177" s="116" t="s">
        <v>302</v>
      </c>
      <c r="C177" s="115" t="s">
        <v>30</v>
      </c>
      <c r="D177" s="115" t="s">
        <v>303</v>
      </c>
      <c r="E177" s="117" t="s">
        <v>241</v>
      </c>
      <c r="F177" s="117"/>
      <c r="G177" s="118" t="s">
        <v>65</v>
      </c>
      <c r="H177" s="119">
        <v>1</v>
      </c>
      <c r="I177" s="120">
        <v>118.27</v>
      </c>
      <c r="J177" s="120">
        <v>118.27</v>
      </c>
    </row>
    <row r="178" spans="1:10" ht="36" customHeight="1">
      <c r="A178" s="115" t="s">
        <v>218</v>
      </c>
      <c r="B178" s="116" t="s">
        <v>304</v>
      </c>
      <c r="C178" s="115" t="s">
        <v>30</v>
      </c>
      <c r="D178" s="115" t="s">
        <v>305</v>
      </c>
      <c r="E178" s="117" t="s">
        <v>241</v>
      </c>
      <c r="F178" s="117"/>
      <c r="G178" s="118" t="s">
        <v>65</v>
      </c>
      <c r="H178" s="119">
        <v>3</v>
      </c>
      <c r="I178" s="120">
        <v>0.98</v>
      </c>
      <c r="J178" s="120">
        <v>2.94</v>
      </c>
    </row>
    <row r="179" spans="1:10">
      <c r="A179" s="121"/>
      <c r="B179" s="121"/>
      <c r="C179" s="121"/>
      <c r="D179" s="121"/>
      <c r="E179" s="121" t="s">
        <v>224</v>
      </c>
      <c r="F179" s="122">
        <v>5.13</v>
      </c>
      <c r="G179" s="121" t="s">
        <v>225</v>
      </c>
      <c r="H179" s="122">
        <v>0</v>
      </c>
      <c r="I179" s="121" t="s">
        <v>226</v>
      </c>
      <c r="J179" s="122">
        <v>5.13</v>
      </c>
    </row>
    <row r="180" spans="1:10">
      <c r="A180" s="121"/>
      <c r="B180" s="121"/>
      <c r="C180" s="121"/>
      <c r="D180" s="121"/>
      <c r="E180" s="121" t="s">
        <v>227</v>
      </c>
      <c r="F180" s="122">
        <v>30.91</v>
      </c>
      <c r="G180" s="121"/>
      <c r="H180" s="123" t="s">
        <v>228</v>
      </c>
      <c r="I180" s="123"/>
      <c r="J180" s="122">
        <v>158.63999999999999</v>
      </c>
    </row>
    <row r="181" spans="1:10" ht="30" customHeight="1" thickBot="1">
      <c r="A181" s="103"/>
      <c r="B181" s="103"/>
      <c r="C181" s="103"/>
      <c r="D181" s="103"/>
      <c r="E181" s="103"/>
      <c r="F181" s="103"/>
      <c r="G181" s="103" t="s">
        <v>229</v>
      </c>
      <c r="H181" s="124">
        <v>2</v>
      </c>
      <c r="I181" s="103" t="s">
        <v>230</v>
      </c>
      <c r="J181" s="125">
        <v>317.27999999999997</v>
      </c>
    </row>
    <row r="182" spans="1:10" ht="0.95" customHeight="1" thickTop="1">
      <c r="A182" s="126"/>
      <c r="B182" s="126"/>
      <c r="C182" s="126"/>
      <c r="D182" s="126"/>
      <c r="E182" s="126"/>
      <c r="F182" s="126"/>
      <c r="G182" s="126"/>
      <c r="H182" s="126"/>
      <c r="I182" s="126"/>
      <c r="J182" s="126"/>
    </row>
    <row r="183" spans="1:10" ht="18" customHeight="1">
      <c r="A183" s="98" t="s">
        <v>81</v>
      </c>
      <c r="B183" s="99" t="s">
        <v>10</v>
      </c>
      <c r="C183" s="98" t="s">
        <v>11</v>
      </c>
      <c r="D183" s="98" t="s">
        <v>12</v>
      </c>
      <c r="E183" s="107" t="s">
        <v>215</v>
      </c>
      <c r="F183" s="107"/>
      <c r="G183" s="108" t="s">
        <v>13</v>
      </c>
      <c r="H183" s="99" t="s">
        <v>14</v>
      </c>
      <c r="I183" s="99" t="s">
        <v>15</v>
      </c>
      <c r="J183" s="99" t="s">
        <v>17</v>
      </c>
    </row>
    <row r="184" spans="1:10" ht="24" customHeight="1">
      <c r="A184" s="109" t="s">
        <v>216</v>
      </c>
      <c r="B184" s="110" t="s">
        <v>82</v>
      </c>
      <c r="C184" s="109" t="s">
        <v>63</v>
      </c>
      <c r="D184" s="109" t="s">
        <v>83</v>
      </c>
      <c r="E184" s="111">
        <v>11.19</v>
      </c>
      <c r="F184" s="111"/>
      <c r="G184" s="112" t="s">
        <v>65</v>
      </c>
      <c r="H184" s="113">
        <v>1</v>
      </c>
      <c r="I184" s="114">
        <v>89.05</v>
      </c>
      <c r="J184" s="114">
        <v>89.05</v>
      </c>
    </row>
    <row r="185" spans="1:10" ht="24" customHeight="1">
      <c r="A185" s="115" t="s">
        <v>218</v>
      </c>
      <c r="B185" s="116" t="s">
        <v>306</v>
      </c>
      <c r="C185" s="115" t="s">
        <v>63</v>
      </c>
      <c r="D185" s="115" t="s">
        <v>307</v>
      </c>
      <c r="E185" s="117" t="s">
        <v>291</v>
      </c>
      <c r="F185" s="117"/>
      <c r="G185" s="118" t="s">
        <v>236</v>
      </c>
      <c r="H185" s="119">
        <v>0.6</v>
      </c>
      <c r="I185" s="120">
        <v>15.52</v>
      </c>
      <c r="J185" s="120">
        <v>9.31</v>
      </c>
    </row>
    <row r="186" spans="1:10" ht="24" customHeight="1">
      <c r="A186" s="115" t="s">
        <v>218</v>
      </c>
      <c r="B186" s="116" t="s">
        <v>308</v>
      </c>
      <c r="C186" s="115" t="s">
        <v>63</v>
      </c>
      <c r="D186" s="115" t="s">
        <v>309</v>
      </c>
      <c r="E186" s="117" t="s">
        <v>291</v>
      </c>
      <c r="F186" s="117"/>
      <c r="G186" s="118" t="s">
        <v>236</v>
      </c>
      <c r="H186" s="119">
        <v>0.6</v>
      </c>
      <c r="I186" s="120">
        <v>22.1</v>
      </c>
      <c r="J186" s="120">
        <v>13.26</v>
      </c>
    </row>
    <row r="187" spans="1:10" ht="24" customHeight="1">
      <c r="A187" s="115" t="s">
        <v>218</v>
      </c>
      <c r="B187" s="116" t="s">
        <v>310</v>
      </c>
      <c r="C187" s="115" t="s">
        <v>63</v>
      </c>
      <c r="D187" s="115" t="s">
        <v>311</v>
      </c>
      <c r="E187" s="117" t="s">
        <v>241</v>
      </c>
      <c r="F187" s="117"/>
      <c r="G187" s="118" t="s">
        <v>65</v>
      </c>
      <c r="H187" s="119">
        <v>1</v>
      </c>
      <c r="I187" s="120">
        <v>66.48</v>
      </c>
      <c r="J187" s="120">
        <v>66.48</v>
      </c>
    </row>
    <row r="188" spans="1:10">
      <c r="A188" s="121"/>
      <c r="B188" s="121"/>
      <c r="C188" s="121"/>
      <c r="D188" s="121"/>
      <c r="E188" s="121" t="s">
        <v>224</v>
      </c>
      <c r="F188" s="122">
        <v>22.57</v>
      </c>
      <c r="G188" s="121" t="s">
        <v>225</v>
      </c>
      <c r="H188" s="122">
        <v>0</v>
      </c>
      <c r="I188" s="121" t="s">
        <v>226</v>
      </c>
      <c r="J188" s="122">
        <v>22.57</v>
      </c>
    </row>
    <row r="189" spans="1:10">
      <c r="A189" s="121"/>
      <c r="B189" s="121"/>
      <c r="C189" s="121"/>
      <c r="D189" s="121"/>
      <c r="E189" s="121" t="s">
        <v>227</v>
      </c>
      <c r="F189" s="122">
        <v>21.55</v>
      </c>
      <c r="G189" s="121"/>
      <c r="H189" s="123" t="s">
        <v>228</v>
      </c>
      <c r="I189" s="123"/>
      <c r="J189" s="122">
        <v>110.6</v>
      </c>
    </row>
    <row r="190" spans="1:10" ht="30" customHeight="1" thickBot="1">
      <c r="A190" s="103"/>
      <c r="B190" s="103"/>
      <c r="C190" s="103"/>
      <c r="D190" s="103"/>
      <c r="E190" s="103"/>
      <c r="F190" s="103"/>
      <c r="G190" s="103" t="s">
        <v>229</v>
      </c>
      <c r="H190" s="124">
        <v>1</v>
      </c>
      <c r="I190" s="103" t="s">
        <v>230</v>
      </c>
      <c r="J190" s="125">
        <v>110.6</v>
      </c>
    </row>
    <row r="191" spans="1:10" ht="0.95" customHeight="1" thickTop="1">
      <c r="A191" s="126"/>
      <c r="B191" s="126"/>
      <c r="C191" s="126"/>
      <c r="D191" s="126"/>
      <c r="E191" s="126"/>
      <c r="F191" s="126"/>
      <c r="G191" s="126"/>
      <c r="H191" s="126"/>
      <c r="I191" s="126"/>
      <c r="J191" s="126"/>
    </row>
    <row r="192" spans="1:10" ht="18" customHeight="1">
      <c r="A192" s="98" t="s">
        <v>84</v>
      </c>
      <c r="B192" s="99" t="s">
        <v>10</v>
      </c>
      <c r="C192" s="98" t="s">
        <v>11</v>
      </c>
      <c r="D192" s="98" t="s">
        <v>12</v>
      </c>
      <c r="E192" s="107" t="s">
        <v>215</v>
      </c>
      <c r="F192" s="107"/>
      <c r="G192" s="108" t="s">
        <v>13</v>
      </c>
      <c r="H192" s="99" t="s">
        <v>14</v>
      </c>
      <c r="I192" s="99" t="s">
        <v>15</v>
      </c>
      <c r="J192" s="99" t="s">
        <v>17</v>
      </c>
    </row>
    <row r="193" spans="1:10" ht="24" customHeight="1">
      <c r="A193" s="109" t="s">
        <v>216</v>
      </c>
      <c r="B193" s="110" t="s">
        <v>85</v>
      </c>
      <c r="C193" s="109" t="s">
        <v>86</v>
      </c>
      <c r="D193" s="109" t="s">
        <v>87</v>
      </c>
      <c r="E193" s="111" t="s">
        <v>231</v>
      </c>
      <c r="F193" s="111"/>
      <c r="G193" s="112" t="s">
        <v>65</v>
      </c>
      <c r="H193" s="113">
        <v>1</v>
      </c>
      <c r="I193" s="114">
        <v>193.71</v>
      </c>
      <c r="J193" s="114">
        <v>193.71</v>
      </c>
    </row>
    <row r="194" spans="1:10" ht="24" customHeight="1">
      <c r="A194" s="127" t="s">
        <v>232</v>
      </c>
      <c r="B194" s="128" t="s">
        <v>237</v>
      </c>
      <c r="C194" s="127" t="s">
        <v>30</v>
      </c>
      <c r="D194" s="127" t="s">
        <v>238</v>
      </c>
      <c r="E194" s="129" t="s">
        <v>235</v>
      </c>
      <c r="F194" s="129"/>
      <c r="G194" s="130" t="s">
        <v>236</v>
      </c>
      <c r="H194" s="131">
        <v>0.27050000000000002</v>
      </c>
      <c r="I194" s="132">
        <v>20.37</v>
      </c>
      <c r="J194" s="132">
        <v>5.51</v>
      </c>
    </row>
    <row r="195" spans="1:10" ht="24" customHeight="1">
      <c r="A195" s="127" t="s">
        <v>232</v>
      </c>
      <c r="B195" s="128" t="s">
        <v>233</v>
      </c>
      <c r="C195" s="127" t="s">
        <v>30</v>
      </c>
      <c r="D195" s="127" t="s">
        <v>234</v>
      </c>
      <c r="E195" s="129" t="s">
        <v>235</v>
      </c>
      <c r="F195" s="129"/>
      <c r="G195" s="130" t="s">
        <v>236</v>
      </c>
      <c r="H195" s="131">
        <v>0.27050000000000002</v>
      </c>
      <c r="I195" s="132">
        <v>25.42</v>
      </c>
      <c r="J195" s="132">
        <v>6.87</v>
      </c>
    </row>
    <row r="196" spans="1:10" ht="24" customHeight="1">
      <c r="A196" s="115" t="s">
        <v>218</v>
      </c>
      <c r="B196" s="116" t="s">
        <v>312</v>
      </c>
      <c r="C196" s="115" t="s">
        <v>30</v>
      </c>
      <c r="D196" s="115" t="s">
        <v>313</v>
      </c>
      <c r="E196" s="117" t="s">
        <v>241</v>
      </c>
      <c r="F196" s="117"/>
      <c r="G196" s="118" t="s">
        <v>65</v>
      </c>
      <c r="H196" s="119">
        <v>1</v>
      </c>
      <c r="I196" s="120">
        <v>181.33</v>
      </c>
      <c r="J196" s="120">
        <v>181.33</v>
      </c>
    </row>
    <row r="197" spans="1:10">
      <c r="A197" s="121"/>
      <c r="B197" s="121"/>
      <c r="C197" s="121"/>
      <c r="D197" s="121"/>
      <c r="E197" s="121" t="s">
        <v>224</v>
      </c>
      <c r="F197" s="122">
        <v>9.73</v>
      </c>
      <c r="G197" s="121" t="s">
        <v>225</v>
      </c>
      <c r="H197" s="122">
        <v>0</v>
      </c>
      <c r="I197" s="121" t="s">
        <v>226</v>
      </c>
      <c r="J197" s="122">
        <v>9.73</v>
      </c>
    </row>
    <row r="198" spans="1:10">
      <c r="A198" s="121"/>
      <c r="B198" s="121"/>
      <c r="C198" s="121"/>
      <c r="D198" s="121"/>
      <c r="E198" s="121" t="s">
        <v>227</v>
      </c>
      <c r="F198" s="122">
        <v>46.87</v>
      </c>
      <c r="G198" s="121"/>
      <c r="H198" s="123" t="s">
        <v>228</v>
      </c>
      <c r="I198" s="123"/>
      <c r="J198" s="122">
        <v>240.58</v>
      </c>
    </row>
    <row r="199" spans="1:10" ht="30" customHeight="1" thickBot="1">
      <c r="A199" s="103"/>
      <c r="B199" s="103"/>
      <c r="C199" s="103"/>
      <c r="D199" s="103"/>
      <c r="E199" s="103"/>
      <c r="F199" s="103"/>
      <c r="G199" s="103" t="s">
        <v>229</v>
      </c>
      <c r="H199" s="124">
        <v>8</v>
      </c>
      <c r="I199" s="103" t="s">
        <v>230</v>
      </c>
      <c r="J199" s="125">
        <v>1924.64</v>
      </c>
    </row>
    <row r="200" spans="1:10" ht="0.95" customHeight="1" thickTop="1">
      <c r="A200" s="126"/>
      <c r="B200" s="126"/>
      <c r="C200" s="126"/>
      <c r="D200" s="126"/>
      <c r="E200" s="126"/>
      <c r="F200" s="126"/>
      <c r="G200" s="126"/>
      <c r="H200" s="126"/>
      <c r="I200" s="126"/>
      <c r="J200" s="126"/>
    </row>
    <row r="201" spans="1:10" ht="18" customHeight="1">
      <c r="A201" s="98" t="s">
        <v>84</v>
      </c>
      <c r="B201" s="99" t="s">
        <v>10</v>
      </c>
      <c r="C201" s="98" t="s">
        <v>11</v>
      </c>
      <c r="D201" s="98" t="s">
        <v>12</v>
      </c>
      <c r="E201" s="107" t="s">
        <v>215</v>
      </c>
      <c r="F201" s="107"/>
      <c r="G201" s="108" t="s">
        <v>13</v>
      </c>
      <c r="H201" s="99" t="s">
        <v>14</v>
      </c>
      <c r="I201" s="99" t="s">
        <v>15</v>
      </c>
      <c r="J201" s="99" t="s">
        <v>17</v>
      </c>
    </row>
    <row r="202" spans="1:10" ht="24" customHeight="1">
      <c r="A202" s="109" t="s">
        <v>216</v>
      </c>
      <c r="B202" s="110" t="s">
        <v>85</v>
      </c>
      <c r="C202" s="109" t="s">
        <v>86</v>
      </c>
      <c r="D202" s="109" t="s">
        <v>87</v>
      </c>
      <c r="E202" s="111" t="s">
        <v>231</v>
      </c>
      <c r="F202" s="111"/>
      <c r="G202" s="112" t="s">
        <v>65</v>
      </c>
      <c r="H202" s="113">
        <v>1</v>
      </c>
      <c r="I202" s="114">
        <v>193.71</v>
      </c>
      <c r="J202" s="114">
        <v>193.71</v>
      </c>
    </row>
    <row r="203" spans="1:10" ht="24" customHeight="1">
      <c r="A203" s="127" t="s">
        <v>232</v>
      </c>
      <c r="B203" s="128" t="s">
        <v>237</v>
      </c>
      <c r="C203" s="127" t="s">
        <v>30</v>
      </c>
      <c r="D203" s="127" t="s">
        <v>238</v>
      </c>
      <c r="E203" s="129" t="s">
        <v>235</v>
      </c>
      <c r="F203" s="129"/>
      <c r="G203" s="130" t="s">
        <v>236</v>
      </c>
      <c r="H203" s="131">
        <v>0.27050000000000002</v>
      </c>
      <c r="I203" s="132">
        <v>20.37</v>
      </c>
      <c r="J203" s="132">
        <v>5.51</v>
      </c>
    </row>
    <row r="204" spans="1:10" ht="24" customHeight="1">
      <c r="A204" s="127" t="s">
        <v>232</v>
      </c>
      <c r="B204" s="128" t="s">
        <v>233</v>
      </c>
      <c r="C204" s="127" t="s">
        <v>30</v>
      </c>
      <c r="D204" s="127" t="s">
        <v>234</v>
      </c>
      <c r="E204" s="129" t="s">
        <v>235</v>
      </c>
      <c r="F204" s="129"/>
      <c r="G204" s="130" t="s">
        <v>236</v>
      </c>
      <c r="H204" s="131">
        <v>0.27050000000000002</v>
      </c>
      <c r="I204" s="132">
        <v>25.42</v>
      </c>
      <c r="J204" s="132">
        <v>6.87</v>
      </c>
    </row>
    <row r="205" spans="1:10" ht="24" customHeight="1">
      <c r="A205" s="115" t="s">
        <v>218</v>
      </c>
      <c r="B205" s="116" t="s">
        <v>312</v>
      </c>
      <c r="C205" s="115" t="s">
        <v>30</v>
      </c>
      <c r="D205" s="115" t="s">
        <v>313</v>
      </c>
      <c r="E205" s="117" t="s">
        <v>241</v>
      </c>
      <c r="F205" s="117"/>
      <c r="G205" s="118" t="s">
        <v>65</v>
      </c>
      <c r="H205" s="119">
        <v>1</v>
      </c>
      <c r="I205" s="120">
        <v>181.33</v>
      </c>
      <c r="J205" s="120">
        <v>181.33</v>
      </c>
    </row>
    <row r="206" spans="1:10">
      <c r="A206" s="121"/>
      <c r="B206" s="121"/>
      <c r="C206" s="121"/>
      <c r="D206" s="121"/>
      <c r="E206" s="121" t="s">
        <v>224</v>
      </c>
      <c r="F206" s="122">
        <v>9.73</v>
      </c>
      <c r="G206" s="121" t="s">
        <v>225</v>
      </c>
      <c r="H206" s="122">
        <v>0</v>
      </c>
      <c r="I206" s="121" t="s">
        <v>226</v>
      </c>
      <c r="J206" s="122">
        <v>9.73</v>
      </c>
    </row>
    <row r="207" spans="1:10">
      <c r="A207" s="121"/>
      <c r="B207" s="121"/>
      <c r="C207" s="121"/>
      <c r="D207" s="121"/>
      <c r="E207" s="121" t="s">
        <v>227</v>
      </c>
      <c r="F207" s="122">
        <v>46.87</v>
      </c>
      <c r="G207" s="121"/>
      <c r="H207" s="123" t="s">
        <v>228</v>
      </c>
      <c r="I207" s="123"/>
      <c r="J207" s="122">
        <v>240.58</v>
      </c>
    </row>
    <row r="208" spans="1:10" ht="30" customHeight="1" thickBot="1">
      <c r="A208" s="103"/>
      <c r="B208" s="103"/>
      <c r="C208" s="103"/>
      <c r="D208" s="103"/>
      <c r="E208" s="103"/>
      <c r="F208" s="103"/>
      <c r="G208" s="103" t="s">
        <v>229</v>
      </c>
      <c r="H208" s="124">
        <v>8</v>
      </c>
      <c r="I208" s="103" t="s">
        <v>230</v>
      </c>
      <c r="J208" s="125">
        <v>1924.64</v>
      </c>
    </row>
    <row r="209" spans="1:10" ht="0.95" customHeight="1" thickTop="1">
      <c r="A209" s="126"/>
      <c r="B209" s="126"/>
      <c r="C209" s="126"/>
      <c r="D209" s="126"/>
      <c r="E209" s="126"/>
      <c r="F209" s="126"/>
      <c r="G209" s="126"/>
      <c r="H209" s="126"/>
      <c r="I209" s="126"/>
      <c r="J209" s="126"/>
    </row>
    <row r="210" spans="1:10" ht="18" customHeight="1">
      <c r="A210" s="98" t="s">
        <v>88</v>
      </c>
      <c r="B210" s="99" t="s">
        <v>10</v>
      </c>
      <c r="C210" s="98" t="s">
        <v>11</v>
      </c>
      <c r="D210" s="98" t="s">
        <v>12</v>
      </c>
      <c r="E210" s="107" t="s">
        <v>215</v>
      </c>
      <c r="F210" s="107"/>
      <c r="G210" s="108" t="s">
        <v>13</v>
      </c>
      <c r="H210" s="99" t="s">
        <v>14</v>
      </c>
      <c r="I210" s="99" t="s">
        <v>15</v>
      </c>
      <c r="J210" s="99" t="s">
        <v>17</v>
      </c>
    </row>
    <row r="211" spans="1:10" ht="24" customHeight="1">
      <c r="A211" s="109" t="s">
        <v>216</v>
      </c>
      <c r="B211" s="110" t="s">
        <v>89</v>
      </c>
      <c r="C211" s="109" t="s">
        <v>23</v>
      </c>
      <c r="D211" s="109" t="s">
        <v>90</v>
      </c>
      <c r="E211" s="111" t="s">
        <v>217</v>
      </c>
      <c r="F211" s="111"/>
      <c r="G211" s="112" t="s">
        <v>91</v>
      </c>
      <c r="H211" s="113">
        <v>1</v>
      </c>
      <c r="I211" s="114">
        <v>29.5</v>
      </c>
      <c r="J211" s="114">
        <v>29.5</v>
      </c>
    </row>
    <row r="212" spans="1:10" ht="24" customHeight="1">
      <c r="A212" s="127" t="s">
        <v>232</v>
      </c>
      <c r="B212" s="128" t="s">
        <v>256</v>
      </c>
      <c r="C212" s="127" t="s">
        <v>23</v>
      </c>
      <c r="D212" s="127" t="s">
        <v>257</v>
      </c>
      <c r="E212" s="129" t="s">
        <v>217</v>
      </c>
      <c r="F212" s="129"/>
      <c r="G212" s="130" t="s">
        <v>258</v>
      </c>
      <c r="H212" s="131">
        <v>0.4</v>
      </c>
      <c r="I212" s="132">
        <v>20.440000000000001</v>
      </c>
      <c r="J212" s="132">
        <v>8.17</v>
      </c>
    </row>
    <row r="213" spans="1:10" ht="24" customHeight="1">
      <c r="A213" s="127" t="s">
        <v>232</v>
      </c>
      <c r="B213" s="128" t="s">
        <v>259</v>
      </c>
      <c r="C213" s="127" t="s">
        <v>23</v>
      </c>
      <c r="D213" s="127" t="s">
        <v>234</v>
      </c>
      <c r="E213" s="129" t="s">
        <v>217</v>
      </c>
      <c r="F213" s="129"/>
      <c r="G213" s="130" t="s">
        <v>258</v>
      </c>
      <c r="H213" s="131">
        <v>0.4</v>
      </c>
      <c r="I213" s="132">
        <v>25.49</v>
      </c>
      <c r="J213" s="132">
        <v>10.19</v>
      </c>
    </row>
    <row r="214" spans="1:10" ht="24" customHeight="1">
      <c r="A214" s="115" t="s">
        <v>218</v>
      </c>
      <c r="B214" s="116" t="s">
        <v>314</v>
      </c>
      <c r="C214" s="115" t="s">
        <v>23</v>
      </c>
      <c r="D214" s="115" t="s">
        <v>315</v>
      </c>
      <c r="E214" s="117" t="s">
        <v>241</v>
      </c>
      <c r="F214" s="117"/>
      <c r="G214" s="118" t="s">
        <v>91</v>
      </c>
      <c r="H214" s="119">
        <v>1.1000000000000001</v>
      </c>
      <c r="I214" s="120">
        <v>10.130000000000001</v>
      </c>
      <c r="J214" s="120">
        <v>11.14</v>
      </c>
    </row>
    <row r="215" spans="1:10">
      <c r="A215" s="121"/>
      <c r="B215" s="121"/>
      <c r="C215" s="121"/>
      <c r="D215" s="121"/>
      <c r="E215" s="121" t="s">
        <v>224</v>
      </c>
      <c r="F215" s="122">
        <v>13.96</v>
      </c>
      <c r="G215" s="121" t="s">
        <v>225</v>
      </c>
      <c r="H215" s="122">
        <v>0</v>
      </c>
      <c r="I215" s="121" t="s">
        <v>226</v>
      </c>
      <c r="J215" s="122">
        <v>13.96</v>
      </c>
    </row>
    <row r="216" spans="1:10">
      <c r="A216" s="121"/>
      <c r="B216" s="121"/>
      <c r="C216" s="121"/>
      <c r="D216" s="121"/>
      <c r="E216" s="121" t="s">
        <v>227</v>
      </c>
      <c r="F216" s="122">
        <v>7.13</v>
      </c>
      <c r="G216" s="121"/>
      <c r="H216" s="123" t="s">
        <v>228</v>
      </c>
      <c r="I216" s="123"/>
      <c r="J216" s="122">
        <v>36.630000000000003</v>
      </c>
    </row>
    <row r="217" spans="1:10" ht="30" customHeight="1" thickBot="1">
      <c r="A217" s="103"/>
      <c r="B217" s="103"/>
      <c r="C217" s="103"/>
      <c r="D217" s="103"/>
      <c r="E217" s="103"/>
      <c r="F217" s="103"/>
      <c r="G217" s="103" t="s">
        <v>229</v>
      </c>
      <c r="H217" s="124">
        <v>57</v>
      </c>
      <c r="I217" s="103" t="s">
        <v>230</v>
      </c>
      <c r="J217" s="125">
        <v>2087.91</v>
      </c>
    </row>
    <row r="218" spans="1:10" ht="0.95" customHeight="1" thickTop="1">
      <c r="A218" s="126"/>
      <c r="B218" s="126"/>
      <c r="C218" s="126"/>
      <c r="D218" s="126"/>
      <c r="E218" s="126"/>
      <c r="F218" s="126"/>
      <c r="G218" s="126"/>
      <c r="H218" s="126"/>
      <c r="I218" s="126"/>
      <c r="J218" s="126"/>
    </row>
    <row r="219" spans="1:10" ht="18" customHeight="1">
      <c r="A219" s="98" t="s">
        <v>92</v>
      </c>
      <c r="B219" s="99" t="s">
        <v>10</v>
      </c>
      <c r="C219" s="98" t="s">
        <v>11</v>
      </c>
      <c r="D219" s="98" t="s">
        <v>12</v>
      </c>
      <c r="E219" s="107" t="s">
        <v>215</v>
      </c>
      <c r="F219" s="107"/>
      <c r="G219" s="108" t="s">
        <v>13</v>
      </c>
      <c r="H219" s="99" t="s">
        <v>14</v>
      </c>
      <c r="I219" s="99" t="s">
        <v>15</v>
      </c>
      <c r="J219" s="99" t="s">
        <v>17</v>
      </c>
    </row>
    <row r="220" spans="1:10" ht="24" customHeight="1">
      <c r="A220" s="109" t="s">
        <v>216</v>
      </c>
      <c r="B220" s="110" t="s">
        <v>93</v>
      </c>
      <c r="C220" s="109" t="s">
        <v>23</v>
      </c>
      <c r="D220" s="109" t="s">
        <v>94</v>
      </c>
      <c r="E220" s="111" t="s">
        <v>217</v>
      </c>
      <c r="F220" s="111"/>
      <c r="G220" s="112" t="s">
        <v>91</v>
      </c>
      <c r="H220" s="113">
        <v>1</v>
      </c>
      <c r="I220" s="114">
        <v>42.96</v>
      </c>
      <c r="J220" s="114">
        <v>42.96</v>
      </c>
    </row>
    <row r="221" spans="1:10" ht="24" customHeight="1">
      <c r="A221" s="127" t="s">
        <v>232</v>
      </c>
      <c r="B221" s="128" t="s">
        <v>256</v>
      </c>
      <c r="C221" s="127" t="s">
        <v>23</v>
      </c>
      <c r="D221" s="127" t="s">
        <v>257</v>
      </c>
      <c r="E221" s="129" t="s">
        <v>217</v>
      </c>
      <c r="F221" s="129"/>
      <c r="G221" s="130" t="s">
        <v>258</v>
      </c>
      <c r="H221" s="131">
        <v>0.55000000000000004</v>
      </c>
      <c r="I221" s="132">
        <v>20.440000000000001</v>
      </c>
      <c r="J221" s="132">
        <v>11.24</v>
      </c>
    </row>
    <row r="222" spans="1:10" ht="24" customHeight="1">
      <c r="A222" s="127" t="s">
        <v>232</v>
      </c>
      <c r="B222" s="128" t="s">
        <v>259</v>
      </c>
      <c r="C222" s="127" t="s">
        <v>23</v>
      </c>
      <c r="D222" s="127" t="s">
        <v>234</v>
      </c>
      <c r="E222" s="129" t="s">
        <v>217</v>
      </c>
      <c r="F222" s="129"/>
      <c r="G222" s="130" t="s">
        <v>258</v>
      </c>
      <c r="H222" s="131">
        <v>0.55000000000000004</v>
      </c>
      <c r="I222" s="132">
        <v>25.49</v>
      </c>
      <c r="J222" s="132">
        <v>14.01</v>
      </c>
    </row>
    <row r="223" spans="1:10" ht="24" customHeight="1">
      <c r="A223" s="115" t="s">
        <v>218</v>
      </c>
      <c r="B223" s="116" t="s">
        <v>316</v>
      </c>
      <c r="C223" s="115" t="s">
        <v>23</v>
      </c>
      <c r="D223" s="115" t="s">
        <v>317</v>
      </c>
      <c r="E223" s="117" t="s">
        <v>241</v>
      </c>
      <c r="F223" s="117"/>
      <c r="G223" s="118" t="s">
        <v>91</v>
      </c>
      <c r="H223" s="119">
        <v>1.1000000000000001</v>
      </c>
      <c r="I223" s="120">
        <v>16.100000000000001</v>
      </c>
      <c r="J223" s="120">
        <v>17.71</v>
      </c>
    </row>
    <row r="224" spans="1:10">
      <c r="A224" s="121"/>
      <c r="B224" s="121"/>
      <c r="C224" s="121"/>
      <c r="D224" s="121"/>
      <c r="E224" s="121" t="s">
        <v>224</v>
      </c>
      <c r="F224" s="122">
        <v>19.21</v>
      </c>
      <c r="G224" s="121" t="s">
        <v>225</v>
      </c>
      <c r="H224" s="122">
        <v>0</v>
      </c>
      <c r="I224" s="121" t="s">
        <v>226</v>
      </c>
      <c r="J224" s="122">
        <v>19.21</v>
      </c>
    </row>
    <row r="225" spans="1:10">
      <c r="A225" s="121"/>
      <c r="B225" s="121"/>
      <c r="C225" s="121"/>
      <c r="D225" s="121"/>
      <c r="E225" s="121" t="s">
        <v>227</v>
      </c>
      <c r="F225" s="122">
        <v>10.39</v>
      </c>
      <c r="G225" s="121"/>
      <c r="H225" s="123" t="s">
        <v>228</v>
      </c>
      <c r="I225" s="123"/>
      <c r="J225" s="122">
        <v>53.35</v>
      </c>
    </row>
    <row r="226" spans="1:10" ht="30" customHeight="1" thickBot="1">
      <c r="A226" s="103"/>
      <c r="B226" s="103"/>
      <c r="C226" s="103"/>
      <c r="D226" s="103"/>
      <c r="E226" s="103"/>
      <c r="F226" s="103"/>
      <c r="G226" s="103" t="s">
        <v>229</v>
      </c>
      <c r="H226" s="124">
        <v>92</v>
      </c>
      <c r="I226" s="103" t="s">
        <v>230</v>
      </c>
      <c r="J226" s="125">
        <v>4908.2</v>
      </c>
    </row>
    <row r="227" spans="1:10" ht="0.95" customHeight="1" thickTop="1">
      <c r="A227" s="126"/>
      <c r="B227" s="126"/>
      <c r="C227" s="126"/>
      <c r="D227" s="126"/>
      <c r="E227" s="126"/>
      <c r="F227" s="126"/>
      <c r="G227" s="126"/>
      <c r="H227" s="126"/>
      <c r="I227" s="126"/>
      <c r="J227" s="126"/>
    </row>
    <row r="228" spans="1:10" ht="18" customHeight="1">
      <c r="A228" s="98" t="s">
        <v>95</v>
      </c>
      <c r="B228" s="99" t="s">
        <v>10</v>
      </c>
      <c r="C228" s="98" t="s">
        <v>11</v>
      </c>
      <c r="D228" s="98" t="s">
        <v>12</v>
      </c>
      <c r="E228" s="107" t="s">
        <v>215</v>
      </c>
      <c r="F228" s="107"/>
      <c r="G228" s="108" t="s">
        <v>13</v>
      </c>
      <c r="H228" s="99" t="s">
        <v>14</v>
      </c>
      <c r="I228" s="99" t="s">
        <v>15</v>
      </c>
      <c r="J228" s="99" t="s">
        <v>17</v>
      </c>
    </row>
    <row r="229" spans="1:10" ht="24" customHeight="1">
      <c r="A229" s="109" t="s">
        <v>216</v>
      </c>
      <c r="B229" s="110" t="s">
        <v>96</v>
      </c>
      <c r="C229" s="109" t="s">
        <v>23</v>
      </c>
      <c r="D229" s="109" t="s">
        <v>97</v>
      </c>
      <c r="E229" s="111" t="s">
        <v>217</v>
      </c>
      <c r="F229" s="111"/>
      <c r="G229" s="112" t="s">
        <v>91</v>
      </c>
      <c r="H229" s="113">
        <v>1</v>
      </c>
      <c r="I229" s="114">
        <v>16.53</v>
      </c>
      <c r="J229" s="114">
        <v>16.53</v>
      </c>
    </row>
    <row r="230" spans="1:10" ht="24" customHeight="1">
      <c r="A230" s="127" t="s">
        <v>232</v>
      </c>
      <c r="B230" s="128" t="s">
        <v>256</v>
      </c>
      <c r="C230" s="127" t="s">
        <v>23</v>
      </c>
      <c r="D230" s="127" t="s">
        <v>257</v>
      </c>
      <c r="E230" s="129" t="s">
        <v>217</v>
      </c>
      <c r="F230" s="129"/>
      <c r="G230" s="130" t="s">
        <v>258</v>
      </c>
      <c r="H230" s="131">
        <v>0.3</v>
      </c>
      <c r="I230" s="132">
        <v>20.440000000000001</v>
      </c>
      <c r="J230" s="132">
        <v>6.13</v>
      </c>
    </row>
    <row r="231" spans="1:10" ht="24" customHeight="1">
      <c r="A231" s="127" t="s">
        <v>232</v>
      </c>
      <c r="B231" s="128" t="s">
        <v>259</v>
      </c>
      <c r="C231" s="127" t="s">
        <v>23</v>
      </c>
      <c r="D231" s="127" t="s">
        <v>234</v>
      </c>
      <c r="E231" s="129" t="s">
        <v>217</v>
      </c>
      <c r="F231" s="129"/>
      <c r="G231" s="130" t="s">
        <v>258</v>
      </c>
      <c r="H231" s="131">
        <v>0.3</v>
      </c>
      <c r="I231" s="132">
        <v>25.49</v>
      </c>
      <c r="J231" s="132">
        <v>7.64</v>
      </c>
    </row>
    <row r="232" spans="1:10" ht="24" customHeight="1">
      <c r="A232" s="115" t="s">
        <v>218</v>
      </c>
      <c r="B232" s="116" t="s">
        <v>318</v>
      </c>
      <c r="C232" s="115" t="s">
        <v>23</v>
      </c>
      <c r="D232" s="115" t="s">
        <v>319</v>
      </c>
      <c r="E232" s="117" t="s">
        <v>241</v>
      </c>
      <c r="F232" s="117"/>
      <c r="G232" s="118" t="s">
        <v>91</v>
      </c>
      <c r="H232" s="119">
        <v>1.1000000000000001</v>
      </c>
      <c r="I232" s="120">
        <v>2.5099999999999998</v>
      </c>
      <c r="J232" s="120">
        <v>2.76</v>
      </c>
    </row>
    <row r="233" spans="1:10">
      <c r="A233" s="121"/>
      <c r="B233" s="121"/>
      <c r="C233" s="121"/>
      <c r="D233" s="121"/>
      <c r="E233" s="121" t="s">
        <v>224</v>
      </c>
      <c r="F233" s="122">
        <v>10.47</v>
      </c>
      <c r="G233" s="121" t="s">
        <v>225</v>
      </c>
      <c r="H233" s="122">
        <v>0</v>
      </c>
      <c r="I233" s="121" t="s">
        <v>226</v>
      </c>
      <c r="J233" s="122">
        <v>10.47</v>
      </c>
    </row>
    <row r="234" spans="1:10">
      <c r="A234" s="121"/>
      <c r="B234" s="121"/>
      <c r="C234" s="121"/>
      <c r="D234" s="121"/>
      <c r="E234" s="121" t="s">
        <v>227</v>
      </c>
      <c r="F234" s="122">
        <v>4</v>
      </c>
      <c r="G234" s="121"/>
      <c r="H234" s="123" t="s">
        <v>228</v>
      </c>
      <c r="I234" s="123"/>
      <c r="J234" s="122">
        <v>20.53</v>
      </c>
    </row>
    <row r="235" spans="1:10" ht="30" customHeight="1" thickBot="1">
      <c r="A235" s="103"/>
      <c r="B235" s="103"/>
      <c r="C235" s="103"/>
      <c r="D235" s="103"/>
      <c r="E235" s="103"/>
      <c r="F235" s="103"/>
      <c r="G235" s="103" t="s">
        <v>229</v>
      </c>
      <c r="H235" s="124">
        <v>6</v>
      </c>
      <c r="I235" s="103" t="s">
        <v>230</v>
      </c>
      <c r="J235" s="125">
        <v>123.18</v>
      </c>
    </row>
    <row r="236" spans="1:10" ht="0.95" customHeight="1" thickTop="1">
      <c r="A236" s="126"/>
      <c r="B236" s="126"/>
      <c r="C236" s="126"/>
      <c r="D236" s="126"/>
      <c r="E236" s="126"/>
      <c r="F236" s="126"/>
      <c r="G236" s="126"/>
      <c r="H236" s="126"/>
      <c r="I236" s="126"/>
      <c r="J236" s="126"/>
    </row>
    <row r="237" spans="1:10" ht="18" customHeight="1">
      <c r="A237" s="98" t="s">
        <v>98</v>
      </c>
      <c r="B237" s="99" t="s">
        <v>10</v>
      </c>
      <c r="C237" s="98" t="s">
        <v>11</v>
      </c>
      <c r="D237" s="98" t="s">
        <v>12</v>
      </c>
      <c r="E237" s="107" t="s">
        <v>215</v>
      </c>
      <c r="F237" s="107"/>
      <c r="G237" s="108" t="s">
        <v>13</v>
      </c>
      <c r="H237" s="99" t="s">
        <v>14</v>
      </c>
      <c r="I237" s="99" t="s">
        <v>15</v>
      </c>
      <c r="J237" s="99" t="s">
        <v>17</v>
      </c>
    </row>
    <row r="238" spans="1:10" ht="36" customHeight="1">
      <c r="A238" s="109" t="s">
        <v>216</v>
      </c>
      <c r="B238" s="110" t="s">
        <v>99</v>
      </c>
      <c r="C238" s="109" t="s">
        <v>30</v>
      </c>
      <c r="D238" s="109" t="s">
        <v>100</v>
      </c>
      <c r="E238" s="111" t="s">
        <v>231</v>
      </c>
      <c r="F238" s="111"/>
      <c r="G238" s="112" t="s">
        <v>32</v>
      </c>
      <c r="H238" s="113">
        <v>1</v>
      </c>
      <c r="I238" s="114">
        <v>20.47</v>
      </c>
      <c r="J238" s="114">
        <v>20.47</v>
      </c>
    </row>
    <row r="239" spans="1:10" ht="24" customHeight="1">
      <c r="A239" s="127" t="s">
        <v>232</v>
      </c>
      <c r="B239" s="128" t="s">
        <v>233</v>
      </c>
      <c r="C239" s="127" t="s">
        <v>30</v>
      </c>
      <c r="D239" s="127" t="s">
        <v>234</v>
      </c>
      <c r="E239" s="129" t="s">
        <v>235</v>
      </c>
      <c r="F239" s="129"/>
      <c r="G239" s="130" t="s">
        <v>236</v>
      </c>
      <c r="H239" s="131">
        <v>0.1721</v>
      </c>
      <c r="I239" s="132">
        <v>25.42</v>
      </c>
      <c r="J239" s="132">
        <v>4.37</v>
      </c>
    </row>
    <row r="240" spans="1:10" ht="24" customHeight="1">
      <c r="A240" s="127" t="s">
        <v>232</v>
      </c>
      <c r="B240" s="128" t="s">
        <v>237</v>
      </c>
      <c r="C240" s="127" t="s">
        <v>30</v>
      </c>
      <c r="D240" s="127" t="s">
        <v>238</v>
      </c>
      <c r="E240" s="129" t="s">
        <v>235</v>
      </c>
      <c r="F240" s="129"/>
      <c r="G240" s="130" t="s">
        <v>236</v>
      </c>
      <c r="H240" s="131">
        <v>0.1721</v>
      </c>
      <c r="I240" s="132">
        <v>20.37</v>
      </c>
      <c r="J240" s="132">
        <v>3.5</v>
      </c>
    </row>
    <row r="241" spans="1:10" ht="36" customHeight="1">
      <c r="A241" s="115" t="s">
        <v>218</v>
      </c>
      <c r="B241" s="116" t="s">
        <v>320</v>
      </c>
      <c r="C241" s="115" t="s">
        <v>30</v>
      </c>
      <c r="D241" s="115" t="s">
        <v>321</v>
      </c>
      <c r="E241" s="117" t="s">
        <v>241</v>
      </c>
      <c r="F241" s="117"/>
      <c r="G241" s="118" t="s">
        <v>32</v>
      </c>
      <c r="H241" s="119">
        <v>1.1000000000000001</v>
      </c>
      <c r="I241" s="120">
        <v>11.46</v>
      </c>
      <c r="J241" s="120">
        <v>12.6</v>
      </c>
    </row>
    <row r="242" spans="1:10">
      <c r="A242" s="121"/>
      <c r="B242" s="121"/>
      <c r="C242" s="121"/>
      <c r="D242" s="121"/>
      <c r="E242" s="121" t="s">
        <v>224</v>
      </c>
      <c r="F242" s="122">
        <v>6.19</v>
      </c>
      <c r="G242" s="121" t="s">
        <v>225</v>
      </c>
      <c r="H242" s="122">
        <v>0</v>
      </c>
      <c r="I242" s="121" t="s">
        <v>226</v>
      </c>
      <c r="J242" s="122">
        <v>6.19</v>
      </c>
    </row>
    <row r="243" spans="1:10">
      <c r="A243" s="121"/>
      <c r="B243" s="121"/>
      <c r="C243" s="121"/>
      <c r="D243" s="121"/>
      <c r="E243" s="121" t="s">
        <v>227</v>
      </c>
      <c r="F243" s="122">
        <v>4.95</v>
      </c>
      <c r="G243" s="121"/>
      <c r="H243" s="123" t="s">
        <v>228</v>
      </c>
      <c r="I243" s="123"/>
      <c r="J243" s="122">
        <v>25.42</v>
      </c>
    </row>
    <row r="244" spans="1:10" ht="30" customHeight="1" thickBot="1">
      <c r="A244" s="103"/>
      <c r="B244" s="103"/>
      <c r="C244" s="103"/>
      <c r="D244" s="103"/>
      <c r="E244" s="103"/>
      <c r="F244" s="103"/>
      <c r="G244" s="103" t="s">
        <v>229</v>
      </c>
      <c r="H244" s="124">
        <v>4</v>
      </c>
      <c r="I244" s="103" t="s">
        <v>230</v>
      </c>
      <c r="J244" s="125">
        <v>101.68</v>
      </c>
    </row>
    <row r="245" spans="1:10" ht="0.95" customHeight="1" thickTop="1">
      <c r="A245" s="126"/>
      <c r="B245" s="126"/>
      <c r="C245" s="126"/>
      <c r="D245" s="126"/>
      <c r="E245" s="126"/>
      <c r="F245" s="126"/>
      <c r="G245" s="126"/>
      <c r="H245" s="126"/>
      <c r="I245" s="126"/>
      <c r="J245" s="126"/>
    </row>
    <row r="246" spans="1:10" ht="18" customHeight="1">
      <c r="A246" s="98" t="s">
        <v>101</v>
      </c>
      <c r="B246" s="99" t="s">
        <v>10</v>
      </c>
      <c r="C246" s="98" t="s">
        <v>11</v>
      </c>
      <c r="D246" s="98" t="s">
        <v>12</v>
      </c>
      <c r="E246" s="107" t="s">
        <v>215</v>
      </c>
      <c r="F246" s="107"/>
      <c r="G246" s="108" t="s">
        <v>13</v>
      </c>
      <c r="H246" s="99" t="s">
        <v>14</v>
      </c>
      <c r="I246" s="99" t="s">
        <v>15</v>
      </c>
      <c r="J246" s="99" t="s">
        <v>17</v>
      </c>
    </row>
    <row r="247" spans="1:10" ht="36" customHeight="1">
      <c r="A247" s="109" t="s">
        <v>216</v>
      </c>
      <c r="B247" s="110" t="s">
        <v>102</v>
      </c>
      <c r="C247" s="109" t="s">
        <v>86</v>
      </c>
      <c r="D247" s="109" t="s">
        <v>103</v>
      </c>
      <c r="E247" s="111" t="s">
        <v>231</v>
      </c>
      <c r="F247" s="111"/>
      <c r="G247" s="112" t="s">
        <v>65</v>
      </c>
      <c r="H247" s="113">
        <v>1</v>
      </c>
      <c r="I247" s="114">
        <v>892.38</v>
      </c>
      <c r="J247" s="114">
        <v>892.38</v>
      </c>
    </row>
    <row r="248" spans="1:10" ht="24" customHeight="1">
      <c r="A248" s="127" t="s">
        <v>232</v>
      </c>
      <c r="B248" s="128" t="s">
        <v>237</v>
      </c>
      <c r="C248" s="127" t="s">
        <v>30</v>
      </c>
      <c r="D248" s="127" t="s">
        <v>238</v>
      </c>
      <c r="E248" s="129" t="s">
        <v>235</v>
      </c>
      <c r="F248" s="129"/>
      <c r="G248" s="130" t="s">
        <v>236</v>
      </c>
      <c r="H248" s="131">
        <v>1.5233000000000001</v>
      </c>
      <c r="I248" s="132">
        <v>20.37</v>
      </c>
      <c r="J248" s="132">
        <v>31.02</v>
      </c>
    </row>
    <row r="249" spans="1:10" ht="24" customHeight="1">
      <c r="A249" s="127" t="s">
        <v>232</v>
      </c>
      <c r="B249" s="128" t="s">
        <v>233</v>
      </c>
      <c r="C249" s="127" t="s">
        <v>30</v>
      </c>
      <c r="D249" s="127" t="s">
        <v>234</v>
      </c>
      <c r="E249" s="129" t="s">
        <v>235</v>
      </c>
      <c r="F249" s="129"/>
      <c r="G249" s="130" t="s">
        <v>236</v>
      </c>
      <c r="H249" s="131">
        <v>1.5233000000000001</v>
      </c>
      <c r="I249" s="132">
        <v>25.42</v>
      </c>
      <c r="J249" s="132">
        <v>38.72</v>
      </c>
    </row>
    <row r="250" spans="1:10" ht="36" customHeight="1">
      <c r="A250" s="115" t="s">
        <v>218</v>
      </c>
      <c r="B250" s="116" t="s">
        <v>322</v>
      </c>
      <c r="C250" s="115" t="s">
        <v>30</v>
      </c>
      <c r="D250" s="115" t="s">
        <v>323</v>
      </c>
      <c r="E250" s="117" t="s">
        <v>241</v>
      </c>
      <c r="F250" s="117"/>
      <c r="G250" s="118" t="s">
        <v>65</v>
      </c>
      <c r="H250" s="119">
        <v>1</v>
      </c>
      <c r="I250" s="120">
        <v>822.64</v>
      </c>
      <c r="J250" s="120">
        <v>822.64</v>
      </c>
    </row>
    <row r="251" spans="1:10">
      <c r="A251" s="121"/>
      <c r="B251" s="121"/>
      <c r="C251" s="121"/>
      <c r="D251" s="121"/>
      <c r="E251" s="121" t="s">
        <v>224</v>
      </c>
      <c r="F251" s="122">
        <v>54.81</v>
      </c>
      <c r="G251" s="121" t="s">
        <v>225</v>
      </c>
      <c r="H251" s="122">
        <v>0</v>
      </c>
      <c r="I251" s="121" t="s">
        <v>226</v>
      </c>
      <c r="J251" s="122">
        <v>54.81</v>
      </c>
    </row>
    <row r="252" spans="1:10">
      <c r="A252" s="121"/>
      <c r="B252" s="121"/>
      <c r="C252" s="121"/>
      <c r="D252" s="121"/>
      <c r="E252" s="121" t="s">
        <v>227</v>
      </c>
      <c r="F252" s="122">
        <v>215.95</v>
      </c>
      <c r="G252" s="121"/>
      <c r="H252" s="123" t="s">
        <v>228</v>
      </c>
      <c r="I252" s="123"/>
      <c r="J252" s="122">
        <v>1108.33</v>
      </c>
    </row>
    <row r="253" spans="1:10" ht="30" customHeight="1" thickBot="1">
      <c r="A253" s="103"/>
      <c r="B253" s="103"/>
      <c r="C253" s="103"/>
      <c r="D253" s="103"/>
      <c r="E253" s="103"/>
      <c r="F253" s="103"/>
      <c r="G253" s="103" t="s">
        <v>229</v>
      </c>
      <c r="H253" s="124">
        <v>1</v>
      </c>
      <c r="I253" s="103" t="s">
        <v>230</v>
      </c>
      <c r="J253" s="125">
        <v>1108.33</v>
      </c>
    </row>
    <row r="254" spans="1:10" ht="0.95" customHeight="1" thickTop="1">
      <c r="A254" s="126"/>
      <c r="B254" s="126"/>
      <c r="C254" s="126"/>
      <c r="D254" s="126"/>
      <c r="E254" s="126"/>
      <c r="F254" s="126"/>
      <c r="G254" s="126"/>
      <c r="H254" s="126"/>
      <c r="I254" s="126"/>
      <c r="J254" s="126"/>
    </row>
    <row r="255" spans="1:10" ht="18" customHeight="1">
      <c r="A255" s="98" t="s">
        <v>104</v>
      </c>
      <c r="B255" s="99" t="s">
        <v>10</v>
      </c>
      <c r="C255" s="98" t="s">
        <v>11</v>
      </c>
      <c r="D255" s="98" t="s">
        <v>12</v>
      </c>
      <c r="E255" s="107" t="s">
        <v>215</v>
      </c>
      <c r="F255" s="107"/>
      <c r="G255" s="108" t="s">
        <v>13</v>
      </c>
      <c r="H255" s="99" t="s">
        <v>14</v>
      </c>
      <c r="I255" s="99" t="s">
        <v>15</v>
      </c>
      <c r="J255" s="99" t="s">
        <v>17</v>
      </c>
    </row>
    <row r="256" spans="1:10" ht="36" customHeight="1">
      <c r="A256" s="109" t="s">
        <v>216</v>
      </c>
      <c r="B256" s="110" t="s">
        <v>105</v>
      </c>
      <c r="C256" s="109" t="s">
        <v>86</v>
      </c>
      <c r="D256" s="109" t="s">
        <v>106</v>
      </c>
      <c r="E256" s="111" t="s">
        <v>231</v>
      </c>
      <c r="F256" s="111"/>
      <c r="G256" s="112" t="s">
        <v>65</v>
      </c>
      <c r="H256" s="113">
        <v>1</v>
      </c>
      <c r="I256" s="114">
        <v>1290.96</v>
      </c>
      <c r="J256" s="114">
        <v>1290.96</v>
      </c>
    </row>
    <row r="257" spans="1:10" ht="24" customHeight="1">
      <c r="A257" s="127" t="s">
        <v>232</v>
      </c>
      <c r="B257" s="128" t="s">
        <v>237</v>
      </c>
      <c r="C257" s="127" t="s">
        <v>30</v>
      </c>
      <c r="D257" s="127" t="s">
        <v>238</v>
      </c>
      <c r="E257" s="129" t="s">
        <v>235</v>
      </c>
      <c r="F257" s="129"/>
      <c r="G257" s="130" t="s">
        <v>236</v>
      </c>
      <c r="H257" s="131">
        <v>1.5233000000000001</v>
      </c>
      <c r="I257" s="132">
        <v>20.37</v>
      </c>
      <c r="J257" s="132">
        <v>31.02</v>
      </c>
    </row>
    <row r="258" spans="1:10" ht="24" customHeight="1">
      <c r="A258" s="127" t="s">
        <v>232</v>
      </c>
      <c r="B258" s="128" t="s">
        <v>233</v>
      </c>
      <c r="C258" s="127" t="s">
        <v>30</v>
      </c>
      <c r="D258" s="127" t="s">
        <v>234</v>
      </c>
      <c r="E258" s="129" t="s">
        <v>235</v>
      </c>
      <c r="F258" s="129"/>
      <c r="G258" s="130" t="s">
        <v>236</v>
      </c>
      <c r="H258" s="131">
        <v>1.5233000000000001</v>
      </c>
      <c r="I258" s="132">
        <v>25.42</v>
      </c>
      <c r="J258" s="132">
        <v>38.72</v>
      </c>
    </row>
    <row r="259" spans="1:10" ht="36" customHeight="1">
      <c r="A259" s="115" t="s">
        <v>218</v>
      </c>
      <c r="B259" s="116" t="s">
        <v>324</v>
      </c>
      <c r="C259" s="115" t="s">
        <v>30</v>
      </c>
      <c r="D259" s="115" t="s">
        <v>325</v>
      </c>
      <c r="E259" s="117" t="s">
        <v>241</v>
      </c>
      <c r="F259" s="117"/>
      <c r="G259" s="118" t="s">
        <v>65</v>
      </c>
      <c r="H259" s="119">
        <v>1</v>
      </c>
      <c r="I259" s="120">
        <v>1221.22</v>
      </c>
      <c r="J259" s="120">
        <v>1221.22</v>
      </c>
    </row>
    <row r="260" spans="1:10">
      <c r="A260" s="121"/>
      <c r="B260" s="121"/>
      <c r="C260" s="121"/>
      <c r="D260" s="121"/>
      <c r="E260" s="121" t="s">
        <v>224</v>
      </c>
      <c r="F260" s="122">
        <v>54.81</v>
      </c>
      <c r="G260" s="121" t="s">
        <v>225</v>
      </c>
      <c r="H260" s="122">
        <v>0</v>
      </c>
      <c r="I260" s="121" t="s">
        <v>226</v>
      </c>
      <c r="J260" s="122">
        <v>54.81</v>
      </c>
    </row>
    <row r="261" spans="1:10">
      <c r="A261" s="121"/>
      <c r="B261" s="121"/>
      <c r="C261" s="121"/>
      <c r="D261" s="121"/>
      <c r="E261" s="121" t="s">
        <v>227</v>
      </c>
      <c r="F261" s="122">
        <v>312.41000000000003</v>
      </c>
      <c r="G261" s="121"/>
      <c r="H261" s="123" t="s">
        <v>228</v>
      </c>
      <c r="I261" s="123"/>
      <c r="J261" s="122">
        <v>1603.37</v>
      </c>
    </row>
    <row r="262" spans="1:10" ht="30" customHeight="1" thickBot="1">
      <c r="A262" s="103"/>
      <c r="B262" s="103"/>
      <c r="C262" s="103"/>
      <c r="D262" s="103"/>
      <c r="E262" s="103"/>
      <c r="F262" s="103"/>
      <c r="G262" s="103" t="s">
        <v>229</v>
      </c>
      <c r="H262" s="124">
        <v>1</v>
      </c>
      <c r="I262" s="103" t="s">
        <v>230</v>
      </c>
      <c r="J262" s="125">
        <v>1603.37</v>
      </c>
    </row>
    <row r="263" spans="1:10" ht="0.95" customHeight="1" thickTop="1">
      <c r="A263" s="126"/>
      <c r="B263" s="126"/>
      <c r="C263" s="126"/>
      <c r="D263" s="126"/>
      <c r="E263" s="126"/>
      <c r="F263" s="126"/>
      <c r="G263" s="126"/>
      <c r="H263" s="126"/>
      <c r="I263" s="126"/>
      <c r="J263" s="126"/>
    </row>
    <row r="264" spans="1:10" ht="18" customHeight="1">
      <c r="A264" s="98" t="s">
        <v>107</v>
      </c>
      <c r="B264" s="99" t="s">
        <v>10</v>
      </c>
      <c r="C264" s="98" t="s">
        <v>11</v>
      </c>
      <c r="D264" s="98" t="s">
        <v>12</v>
      </c>
      <c r="E264" s="107" t="s">
        <v>215</v>
      </c>
      <c r="F264" s="107"/>
      <c r="G264" s="108" t="s">
        <v>13</v>
      </c>
      <c r="H264" s="99" t="s">
        <v>14</v>
      </c>
      <c r="I264" s="99" t="s">
        <v>15</v>
      </c>
      <c r="J264" s="99" t="s">
        <v>17</v>
      </c>
    </row>
    <row r="265" spans="1:10" ht="24" customHeight="1">
      <c r="A265" s="109" t="s">
        <v>216</v>
      </c>
      <c r="B265" s="110" t="s">
        <v>108</v>
      </c>
      <c r="C265" s="109" t="s">
        <v>86</v>
      </c>
      <c r="D265" s="109" t="s">
        <v>109</v>
      </c>
      <c r="E265" s="111" t="s">
        <v>231</v>
      </c>
      <c r="F265" s="111"/>
      <c r="G265" s="112" t="s">
        <v>65</v>
      </c>
      <c r="H265" s="113">
        <v>1</v>
      </c>
      <c r="I265" s="114">
        <v>8889.02</v>
      </c>
      <c r="J265" s="114">
        <v>8889.02</v>
      </c>
    </row>
    <row r="266" spans="1:10" ht="24" customHeight="1">
      <c r="A266" s="127" t="s">
        <v>232</v>
      </c>
      <c r="B266" s="128" t="s">
        <v>237</v>
      </c>
      <c r="C266" s="127" t="s">
        <v>30</v>
      </c>
      <c r="D266" s="127" t="s">
        <v>238</v>
      </c>
      <c r="E266" s="129" t="s">
        <v>235</v>
      </c>
      <c r="F266" s="129"/>
      <c r="G266" s="130" t="s">
        <v>236</v>
      </c>
      <c r="H266" s="131">
        <v>12</v>
      </c>
      <c r="I266" s="132">
        <v>20.37</v>
      </c>
      <c r="J266" s="132">
        <v>244.44</v>
      </c>
    </row>
    <row r="267" spans="1:10" ht="24" customHeight="1">
      <c r="A267" s="127" t="s">
        <v>232</v>
      </c>
      <c r="B267" s="128" t="s">
        <v>233</v>
      </c>
      <c r="C267" s="127" t="s">
        <v>30</v>
      </c>
      <c r="D267" s="127" t="s">
        <v>234</v>
      </c>
      <c r="E267" s="129" t="s">
        <v>235</v>
      </c>
      <c r="F267" s="129"/>
      <c r="G267" s="130" t="s">
        <v>236</v>
      </c>
      <c r="H267" s="131">
        <v>12</v>
      </c>
      <c r="I267" s="132">
        <v>25.42</v>
      </c>
      <c r="J267" s="132">
        <v>305.04000000000002</v>
      </c>
    </row>
    <row r="268" spans="1:10" ht="24" customHeight="1">
      <c r="A268" s="115" t="s">
        <v>218</v>
      </c>
      <c r="B268" s="116" t="s">
        <v>326</v>
      </c>
      <c r="C268" s="115" t="s">
        <v>86</v>
      </c>
      <c r="D268" s="115" t="s">
        <v>327</v>
      </c>
      <c r="E268" s="117" t="s">
        <v>241</v>
      </c>
      <c r="F268" s="117"/>
      <c r="G268" s="118" t="s">
        <v>65</v>
      </c>
      <c r="H268" s="119">
        <v>1</v>
      </c>
      <c r="I268" s="120">
        <v>8339.5400000000009</v>
      </c>
      <c r="J268" s="120">
        <v>8339.5400000000009</v>
      </c>
    </row>
    <row r="269" spans="1:10">
      <c r="A269" s="121"/>
      <c r="B269" s="121"/>
      <c r="C269" s="121"/>
      <c r="D269" s="121"/>
      <c r="E269" s="121" t="s">
        <v>224</v>
      </c>
      <c r="F269" s="122">
        <v>431.88</v>
      </c>
      <c r="G269" s="121" t="s">
        <v>225</v>
      </c>
      <c r="H269" s="122">
        <v>0</v>
      </c>
      <c r="I269" s="121" t="s">
        <v>226</v>
      </c>
      <c r="J269" s="122">
        <v>431.88</v>
      </c>
    </row>
    <row r="270" spans="1:10">
      <c r="A270" s="121"/>
      <c r="B270" s="121"/>
      <c r="C270" s="121"/>
      <c r="D270" s="121"/>
      <c r="E270" s="121" t="s">
        <v>227</v>
      </c>
      <c r="F270" s="122">
        <v>2151.14</v>
      </c>
      <c r="G270" s="121"/>
      <c r="H270" s="123" t="s">
        <v>228</v>
      </c>
      <c r="I270" s="123"/>
      <c r="J270" s="122">
        <v>11040.16</v>
      </c>
    </row>
    <row r="271" spans="1:10" ht="30" customHeight="1" thickBot="1">
      <c r="A271" s="103"/>
      <c r="B271" s="103"/>
      <c r="C271" s="103"/>
      <c r="D271" s="103"/>
      <c r="E271" s="103"/>
      <c r="F271" s="103"/>
      <c r="G271" s="103" t="s">
        <v>229</v>
      </c>
      <c r="H271" s="124">
        <v>1</v>
      </c>
      <c r="I271" s="103" t="s">
        <v>230</v>
      </c>
      <c r="J271" s="125">
        <v>11040.16</v>
      </c>
    </row>
    <row r="272" spans="1:10" ht="0.95" customHeight="1" thickTop="1">
      <c r="A272" s="126"/>
      <c r="B272" s="126"/>
      <c r="C272" s="126"/>
      <c r="D272" s="126"/>
      <c r="E272" s="126"/>
      <c r="F272" s="126"/>
      <c r="G272" s="126"/>
      <c r="H272" s="126"/>
      <c r="I272" s="126"/>
      <c r="J272" s="126"/>
    </row>
    <row r="273" spans="1:10" ht="18" customHeight="1">
      <c r="A273" s="98" t="s">
        <v>110</v>
      </c>
      <c r="B273" s="99" t="s">
        <v>10</v>
      </c>
      <c r="C273" s="98" t="s">
        <v>11</v>
      </c>
      <c r="D273" s="98" t="s">
        <v>12</v>
      </c>
      <c r="E273" s="107" t="s">
        <v>215</v>
      </c>
      <c r="F273" s="107"/>
      <c r="G273" s="108" t="s">
        <v>13</v>
      </c>
      <c r="H273" s="99" t="s">
        <v>14</v>
      </c>
      <c r="I273" s="99" t="s">
        <v>15</v>
      </c>
      <c r="J273" s="99" t="s">
        <v>17</v>
      </c>
    </row>
    <row r="274" spans="1:10" ht="24" customHeight="1">
      <c r="A274" s="109" t="s">
        <v>216</v>
      </c>
      <c r="B274" s="110" t="s">
        <v>111</v>
      </c>
      <c r="C274" s="109" t="s">
        <v>63</v>
      </c>
      <c r="D274" s="109" t="s">
        <v>112</v>
      </c>
      <c r="E274" s="111" t="s">
        <v>328</v>
      </c>
      <c r="F274" s="111"/>
      <c r="G274" s="112" t="s">
        <v>65</v>
      </c>
      <c r="H274" s="113">
        <v>1</v>
      </c>
      <c r="I274" s="114">
        <v>88.71</v>
      </c>
      <c r="J274" s="114">
        <v>88.71</v>
      </c>
    </row>
    <row r="275" spans="1:10" ht="24" customHeight="1">
      <c r="A275" s="115" t="s">
        <v>218</v>
      </c>
      <c r="B275" s="116" t="s">
        <v>306</v>
      </c>
      <c r="C275" s="115" t="s">
        <v>63</v>
      </c>
      <c r="D275" s="115" t="s">
        <v>307</v>
      </c>
      <c r="E275" s="117" t="s">
        <v>291</v>
      </c>
      <c r="F275" s="117"/>
      <c r="G275" s="118" t="s">
        <v>236</v>
      </c>
      <c r="H275" s="119">
        <v>0.5</v>
      </c>
      <c r="I275" s="120">
        <v>15.52</v>
      </c>
      <c r="J275" s="120">
        <v>7.76</v>
      </c>
    </row>
    <row r="276" spans="1:10" ht="24" customHeight="1">
      <c r="A276" s="115" t="s">
        <v>218</v>
      </c>
      <c r="B276" s="116" t="s">
        <v>308</v>
      </c>
      <c r="C276" s="115" t="s">
        <v>63</v>
      </c>
      <c r="D276" s="115" t="s">
        <v>309</v>
      </c>
      <c r="E276" s="117" t="s">
        <v>291</v>
      </c>
      <c r="F276" s="117"/>
      <c r="G276" s="118" t="s">
        <v>236</v>
      </c>
      <c r="H276" s="119">
        <v>0.5</v>
      </c>
      <c r="I276" s="120">
        <v>22.1</v>
      </c>
      <c r="J276" s="120">
        <v>11.05</v>
      </c>
    </row>
    <row r="277" spans="1:10" ht="24" customHeight="1">
      <c r="A277" s="115" t="s">
        <v>218</v>
      </c>
      <c r="B277" s="116" t="s">
        <v>329</v>
      </c>
      <c r="C277" s="115" t="s">
        <v>63</v>
      </c>
      <c r="D277" s="115" t="s">
        <v>330</v>
      </c>
      <c r="E277" s="117" t="s">
        <v>241</v>
      </c>
      <c r="F277" s="117"/>
      <c r="G277" s="118" t="s">
        <v>65</v>
      </c>
      <c r="H277" s="119">
        <v>1</v>
      </c>
      <c r="I277" s="120">
        <v>69.900000000000006</v>
      </c>
      <c r="J277" s="120">
        <v>69.900000000000006</v>
      </c>
    </row>
    <row r="278" spans="1:10">
      <c r="A278" s="121"/>
      <c r="B278" s="121"/>
      <c r="C278" s="121"/>
      <c r="D278" s="121"/>
      <c r="E278" s="121" t="s">
        <v>224</v>
      </c>
      <c r="F278" s="122">
        <v>18.809999999999999</v>
      </c>
      <c r="G278" s="121" t="s">
        <v>225</v>
      </c>
      <c r="H278" s="122">
        <v>0</v>
      </c>
      <c r="I278" s="121" t="s">
        <v>226</v>
      </c>
      <c r="J278" s="122">
        <v>18.809999999999999</v>
      </c>
    </row>
    <row r="279" spans="1:10">
      <c r="A279" s="121"/>
      <c r="B279" s="121"/>
      <c r="C279" s="121"/>
      <c r="D279" s="121"/>
      <c r="E279" s="121" t="s">
        <v>227</v>
      </c>
      <c r="F279" s="122">
        <v>21.46</v>
      </c>
      <c r="G279" s="121"/>
      <c r="H279" s="123" t="s">
        <v>228</v>
      </c>
      <c r="I279" s="123"/>
      <c r="J279" s="122">
        <v>110.17</v>
      </c>
    </row>
    <row r="280" spans="1:10" ht="30" customHeight="1" thickBot="1">
      <c r="A280" s="103"/>
      <c r="B280" s="103"/>
      <c r="C280" s="103"/>
      <c r="D280" s="103"/>
      <c r="E280" s="103"/>
      <c r="F280" s="103"/>
      <c r="G280" s="103" t="s">
        <v>229</v>
      </c>
      <c r="H280" s="124">
        <v>2</v>
      </c>
      <c r="I280" s="103" t="s">
        <v>230</v>
      </c>
      <c r="J280" s="125">
        <v>220.34</v>
      </c>
    </row>
    <row r="281" spans="1:10" ht="0.95" customHeight="1" thickTop="1">
      <c r="A281" s="126"/>
      <c r="B281" s="126"/>
      <c r="C281" s="126"/>
      <c r="D281" s="126"/>
      <c r="E281" s="126"/>
      <c r="F281" s="126"/>
      <c r="G281" s="126"/>
      <c r="H281" s="126"/>
      <c r="I281" s="126"/>
      <c r="J281" s="126"/>
    </row>
    <row r="282" spans="1:10" ht="18" customHeight="1">
      <c r="A282" s="98" t="s">
        <v>113</v>
      </c>
      <c r="B282" s="99" t="s">
        <v>10</v>
      </c>
      <c r="C282" s="98" t="s">
        <v>11</v>
      </c>
      <c r="D282" s="98" t="s">
        <v>12</v>
      </c>
      <c r="E282" s="107" t="s">
        <v>215</v>
      </c>
      <c r="F282" s="107"/>
      <c r="G282" s="108" t="s">
        <v>13</v>
      </c>
      <c r="H282" s="99" t="s">
        <v>14</v>
      </c>
      <c r="I282" s="99" t="s">
        <v>15</v>
      </c>
      <c r="J282" s="99" t="s">
        <v>17</v>
      </c>
    </row>
    <row r="283" spans="1:10" ht="24" customHeight="1">
      <c r="A283" s="109" t="s">
        <v>216</v>
      </c>
      <c r="B283" s="110" t="s">
        <v>114</v>
      </c>
      <c r="C283" s="109" t="s">
        <v>30</v>
      </c>
      <c r="D283" s="109" t="s">
        <v>115</v>
      </c>
      <c r="E283" s="111" t="s">
        <v>331</v>
      </c>
      <c r="F283" s="111"/>
      <c r="G283" s="112" t="s">
        <v>65</v>
      </c>
      <c r="H283" s="113">
        <v>1</v>
      </c>
      <c r="I283" s="114">
        <v>51.12</v>
      </c>
      <c r="J283" s="114">
        <v>51.12</v>
      </c>
    </row>
    <row r="284" spans="1:10" ht="36" customHeight="1">
      <c r="A284" s="127" t="s">
        <v>232</v>
      </c>
      <c r="B284" s="128" t="s">
        <v>332</v>
      </c>
      <c r="C284" s="127" t="s">
        <v>30</v>
      </c>
      <c r="D284" s="127" t="s">
        <v>333</v>
      </c>
      <c r="E284" s="129" t="s">
        <v>334</v>
      </c>
      <c r="F284" s="129"/>
      <c r="G284" s="130" t="s">
        <v>272</v>
      </c>
      <c r="H284" s="131">
        <v>1.41E-2</v>
      </c>
      <c r="I284" s="132">
        <v>214.63</v>
      </c>
      <c r="J284" s="132">
        <v>3.02</v>
      </c>
    </row>
    <row r="285" spans="1:10" ht="24" customHeight="1">
      <c r="A285" s="127" t="s">
        <v>232</v>
      </c>
      <c r="B285" s="128" t="s">
        <v>335</v>
      </c>
      <c r="C285" s="127" t="s">
        <v>30</v>
      </c>
      <c r="D285" s="127" t="s">
        <v>336</v>
      </c>
      <c r="E285" s="129" t="s">
        <v>235</v>
      </c>
      <c r="F285" s="129"/>
      <c r="G285" s="130" t="s">
        <v>236</v>
      </c>
      <c r="H285" s="131">
        <v>0.1384</v>
      </c>
      <c r="I285" s="132">
        <v>25.14</v>
      </c>
      <c r="J285" s="132">
        <v>3.47</v>
      </c>
    </row>
    <row r="286" spans="1:10" ht="24" customHeight="1">
      <c r="A286" s="127" t="s">
        <v>232</v>
      </c>
      <c r="B286" s="128" t="s">
        <v>337</v>
      </c>
      <c r="C286" s="127" t="s">
        <v>30</v>
      </c>
      <c r="D286" s="127" t="s">
        <v>338</v>
      </c>
      <c r="E286" s="129" t="s">
        <v>235</v>
      </c>
      <c r="F286" s="129"/>
      <c r="G286" s="130" t="s">
        <v>236</v>
      </c>
      <c r="H286" s="131">
        <v>0.10879999999999999</v>
      </c>
      <c r="I286" s="132">
        <v>18.02</v>
      </c>
      <c r="J286" s="132">
        <v>1.96</v>
      </c>
    </row>
    <row r="287" spans="1:10" ht="36" customHeight="1">
      <c r="A287" s="115" t="s">
        <v>218</v>
      </c>
      <c r="B287" s="116" t="s">
        <v>339</v>
      </c>
      <c r="C287" s="115" t="s">
        <v>30</v>
      </c>
      <c r="D287" s="115" t="s">
        <v>340</v>
      </c>
      <c r="E287" s="117" t="s">
        <v>241</v>
      </c>
      <c r="F287" s="117"/>
      <c r="G287" s="118" t="s">
        <v>65</v>
      </c>
      <c r="H287" s="119">
        <v>1</v>
      </c>
      <c r="I287" s="120">
        <v>42.67</v>
      </c>
      <c r="J287" s="120">
        <v>42.67</v>
      </c>
    </row>
    <row r="288" spans="1:10">
      <c r="A288" s="121"/>
      <c r="B288" s="121"/>
      <c r="C288" s="121"/>
      <c r="D288" s="121"/>
      <c r="E288" s="121" t="s">
        <v>224</v>
      </c>
      <c r="F288" s="122">
        <v>5.41</v>
      </c>
      <c r="G288" s="121" t="s">
        <v>225</v>
      </c>
      <c r="H288" s="122">
        <v>0</v>
      </c>
      <c r="I288" s="121" t="s">
        <v>226</v>
      </c>
      <c r="J288" s="122">
        <v>5.41</v>
      </c>
    </row>
    <row r="289" spans="1:10">
      <c r="A289" s="121"/>
      <c r="B289" s="121"/>
      <c r="C289" s="121"/>
      <c r="D289" s="121"/>
      <c r="E289" s="121" t="s">
        <v>227</v>
      </c>
      <c r="F289" s="122">
        <v>12.37</v>
      </c>
      <c r="G289" s="121"/>
      <c r="H289" s="123" t="s">
        <v>228</v>
      </c>
      <c r="I289" s="123"/>
      <c r="J289" s="122">
        <v>63.49</v>
      </c>
    </row>
    <row r="290" spans="1:10" ht="30" customHeight="1" thickBot="1">
      <c r="A290" s="103"/>
      <c r="B290" s="103"/>
      <c r="C290" s="103"/>
      <c r="D290" s="103"/>
      <c r="E290" s="103"/>
      <c r="F290" s="103"/>
      <c r="G290" s="103" t="s">
        <v>229</v>
      </c>
      <c r="H290" s="124">
        <v>2</v>
      </c>
      <c r="I290" s="103" t="s">
        <v>230</v>
      </c>
      <c r="J290" s="125">
        <v>126.98</v>
      </c>
    </row>
    <row r="291" spans="1:10" ht="0.95" customHeight="1" thickTop="1">
      <c r="A291" s="126"/>
      <c r="B291" s="126"/>
      <c r="C291" s="126"/>
      <c r="D291" s="126"/>
      <c r="E291" s="126"/>
      <c r="F291" s="126"/>
      <c r="G291" s="126"/>
      <c r="H291" s="126"/>
      <c r="I291" s="126"/>
      <c r="J291" s="126"/>
    </row>
    <row r="292" spans="1:10" ht="18" customHeight="1">
      <c r="A292" s="98" t="s">
        <v>116</v>
      </c>
      <c r="B292" s="99" t="s">
        <v>10</v>
      </c>
      <c r="C292" s="98" t="s">
        <v>11</v>
      </c>
      <c r="D292" s="98" t="s">
        <v>12</v>
      </c>
      <c r="E292" s="107" t="s">
        <v>215</v>
      </c>
      <c r="F292" s="107"/>
      <c r="G292" s="108" t="s">
        <v>13</v>
      </c>
      <c r="H292" s="99" t="s">
        <v>14</v>
      </c>
      <c r="I292" s="99" t="s">
        <v>15</v>
      </c>
      <c r="J292" s="99" t="s">
        <v>17</v>
      </c>
    </row>
    <row r="293" spans="1:10" ht="24" customHeight="1">
      <c r="A293" s="109" t="s">
        <v>216</v>
      </c>
      <c r="B293" s="110" t="s">
        <v>117</v>
      </c>
      <c r="C293" s="109" t="s">
        <v>63</v>
      </c>
      <c r="D293" s="109" t="s">
        <v>118</v>
      </c>
      <c r="E293" s="111" t="s">
        <v>341</v>
      </c>
      <c r="F293" s="111"/>
      <c r="G293" s="112" t="s">
        <v>32</v>
      </c>
      <c r="H293" s="113">
        <v>1</v>
      </c>
      <c r="I293" s="114">
        <v>8.8699999999999992</v>
      </c>
      <c r="J293" s="114">
        <v>8.8699999999999992</v>
      </c>
    </row>
    <row r="294" spans="1:10" ht="24" customHeight="1">
      <c r="A294" s="115" t="s">
        <v>218</v>
      </c>
      <c r="B294" s="116" t="s">
        <v>306</v>
      </c>
      <c r="C294" s="115" t="s">
        <v>63</v>
      </c>
      <c r="D294" s="115" t="s">
        <v>307</v>
      </c>
      <c r="E294" s="117" t="s">
        <v>291</v>
      </c>
      <c r="F294" s="117"/>
      <c r="G294" s="118" t="s">
        <v>236</v>
      </c>
      <c r="H294" s="119">
        <v>0.08</v>
      </c>
      <c r="I294" s="120">
        <v>15.52</v>
      </c>
      <c r="J294" s="120">
        <v>1.24</v>
      </c>
    </row>
    <row r="295" spans="1:10" ht="24" customHeight="1">
      <c r="A295" s="115" t="s">
        <v>218</v>
      </c>
      <c r="B295" s="116" t="s">
        <v>308</v>
      </c>
      <c r="C295" s="115" t="s">
        <v>63</v>
      </c>
      <c r="D295" s="115" t="s">
        <v>309</v>
      </c>
      <c r="E295" s="117" t="s">
        <v>291</v>
      </c>
      <c r="F295" s="117"/>
      <c r="G295" s="118" t="s">
        <v>236</v>
      </c>
      <c r="H295" s="119">
        <v>0.08</v>
      </c>
      <c r="I295" s="120">
        <v>22.1</v>
      </c>
      <c r="J295" s="120">
        <v>1.76</v>
      </c>
    </row>
    <row r="296" spans="1:10" ht="24" customHeight="1">
      <c r="A296" s="115" t="s">
        <v>218</v>
      </c>
      <c r="B296" s="116" t="s">
        <v>342</v>
      </c>
      <c r="C296" s="115" t="s">
        <v>63</v>
      </c>
      <c r="D296" s="115" t="s">
        <v>343</v>
      </c>
      <c r="E296" s="117" t="s">
        <v>241</v>
      </c>
      <c r="F296" s="117"/>
      <c r="G296" s="118" t="s">
        <v>32</v>
      </c>
      <c r="H296" s="119">
        <v>1</v>
      </c>
      <c r="I296" s="120">
        <v>5.87</v>
      </c>
      <c r="J296" s="120">
        <v>5.87</v>
      </c>
    </row>
    <row r="297" spans="1:10">
      <c r="A297" s="121"/>
      <c r="B297" s="121"/>
      <c r="C297" s="121"/>
      <c r="D297" s="121"/>
      <c r="E297" s="121" t="s">
        <v>224</v>
      </c>
      <c r="F297" s="122">
        <v>3</v>
      </c>
      <c r="G297" s="121" t="s">
        <v>225</v>
      </c>
      <c r="H297" s="122">
        <v>0</v>
      </c>
      <c r="I297" s="121" t="s">
        <v>226</v>
      </c>
      <c r="J297" s="122">
        <v>3</v>
      </c>
    </row>
    <row r="298" spans="1:10">
      <c r="A298" s="121"/>
      <c r="B298" s="121"/>
      <c r="C298" s="121"/>
      <c r="D298" s="121"/>
      <c r="E298" s="121" t="s">
        <v>227</v>
      </c>
      <c r="F298" s="122">
        <v>2.14</v>
      </c>
      <c r="G298" s="121"/>
      <c r="H298" s="123" t="s">
        <v>228</v>
      </c>
      <c r="I298" s="123"/>
      <c r="J298" s="122">
        <v>11.01</v>
      </c>
    </row>
    <row r="299" spans="1:10" ht="30" customHeight="1" thickBot="1">
      <c r="A299" s="103"/>
      <c r="B299" s="103"/>
      <c r="C299" s="103"/>
      <c r="D299" s="103"/>
      <c r="E299" s="103"/>
      <c r="F299" s="103"/>
      <c r="G299" s="103" t="s">
        <v>229</v>
      </c>
      <c r="H299" s="124">
        <v>10</v>
      </c>
      <c r="I299" s="103" t="s">
        <v>230</v>
      </c>
      <c r="J299" s="125">
        <v>110.1</v>
      </c>
    </row>
    <row r="300" spans="1:10" ht="0.95" customHeight="1" thickTop="1">
      <c r="A300" s="126"/>
      <c r="B300" s="126"/>
      <c r="C300" s="126"/>
      <c r="D300" s="126"/>
      <c r="E300" s="126"/>
      <c r="F300" s="126"/>
      <c r="G300" s="126"/>
      <c r="H300" s="126"/>
      <c r="I300" s="126"/>
      <c r="J300" s="126"/>
    </row>
    <row r="301" spans="1:10" ht="18" customHeight="1">
      <c r="A301" s="98" t="s">
        <v>119</v>
      </c>
      <c r="B301" s="99" t="s">
        <v>10</v>
      </c>
      <c r="C301" s="98" t="s">
        <v>11</v>
      </c>
      <c r="D301" s="98" t="s">
        <v>12</v>
      </c>
      <c r="E301" s="107" t="s">
        <v>215</v>
      </c>
      <c r="F301" s="107"/>
      <c r="G301" s="108" t="s">
        <v>13</v>
      </c>
      <c r="H301" s="99" t="s">
        <v>14</v>
      </c>
      <c r="I301" s="99" t="s">
        <v>15</v>
      </c>
      <c r="J301" s="99" t="s">
        <v>17</v>
      </c>
    </row>
    <row r="302" spans="1:10" ht="36" customHeight="1">
      <c r="A302" s="109" t="s">
        <v>216</v>
      </c>
      <c r="B302" s="110" t="s">
        <v>120</v>
      </c>
      <c r="C302" s="109" t="s">
        <v>86</v>
      </c>
      <c r="D302" s="109" t="s">
        <v>121</v>
      </c>
      <c r="E302" s="111" t="s">
        <v>231</v>
      </c>
      <c r="F302" s="111"/>
      <c r="G302" s="112" t="s">
        <v>65</v>
      </c>
      <c r="H302" s="113">
        <v>1</v>
      </c>
      <c r="I302" s="114">
        <v>171.12</v>
      </c>
      <c r="J302" s="114">
        <v>171.12</v>
      </c>
    </row>
    <row r="303" spans="1:10" ht="24" customHeight="1">
      <c r="A303" s="127" t="s">
        <v>232</v>
      </c>
      <c r="B303" s="128" t="s">
        <v>237</v>
      </c>
      <c r="C303" s="127" t="s">
        <v>30</v>
      </c>
      <c r="D303" s="127" t="s">
        <v>238</v>
      </c>
      <c r="E303" s="129" t="s">
        <v>235</v>
      </c>
      <c r="F303" s="129"/>
      <c r="G303" s="130" t="s">
        <v>236</v>
      </c>
      <c r="H303" s="131">
        <v>0.17269999999999999</v>
      </c>
      <c r="I303" s="132">
        <v>20.37</v>
      </c>
      <c r="J303" s="132">
        <v>3.51</v>
      </c>
    </row>
    <row r="304" spans="1:10" ht="24" customHeight="1">
      <c r="A304" s="127" t="s">
        <v>232</v>
      </c>
      <c r="B304" s="128" t="s">
        <v>233</v>
      </c>
      <c r="C304" s="127" t="s">
        <v>30</v>
      </c>
      <c r="D304" s="127" t="s">
        <v>234</v>
      </c>
      <c r="E304" s="129" t="s">
        <v>235</v>
      </c>
      <c r="F304" s="129"/>
      <c r="G304" s="130" t="s">
        <v>236</v>
      </c>
      <c r="H304" s="131">
        <v>0.41439999999999999</v>
      </c>
      <c r="I304" s="132">
        <v>25.42</v>
      </c>
      <c r="J304" s="132">
        <v>10.53</v>
      </c>
    </row>
    <row r="305" spans="1:10" ht="36" customHeight="1">
      <c r="A305" s="115" t="s">
        <v>218</v>
      </c>
      <c r="B305" s="116" t="s">
        <v>344</v>
      </c>
      <c r="C305" s="115" t="s">
        <v>30</v>
      </c>
      <c r="D305" s="115" t="s">
        <v>345</v>
      </c>
      <c r="E305" s="117" t="s">
        <v>241</v>
      </c>
      <c r="F305" s="117"/>
      <c r="G305" s="118" t="s">
        <v>65</v>
      </c>
      <c r="H305" s="119">
        <v>1</v>
      </c>
      <c r="I305" s="120">
        <v>189.3</v>
      </c>
      <c r="J305" s="120">
        <v>189.3</v>
      </c>
    </row>
    <row r="306" spans="1:10" ht="24" customHeight="1">
      <c r="A306" s="115" t="s">
        <v>218</v>
      </c>
      <c r="B306" s="116" t="s">
        <v>346</v>
      </c>
      <c r="C306" s="115" t="s">
        <v>30</v>
      </c>
      <c r="D306" s="115" t="s">
        <v>347</v>
      </c>
      <c r="E306" s="117" t="s">
        <v>241</v>
      </c>
      <c r="F306" s="117"/>
      <c r="G306" s="118" t="s">
        <v>65</v>
      </c>
      <c r="H306" s="119">
        <v>-2</v>
      </c>
      <c r="I306" s="120">
        <v>7.23</v>
      </c>
      <c r="J306" s="120">
        <v>-14.46</v>
      </c>
    </row>
    <row r="307" spans="1:10" ht="24" customHeight="1">
      <c r="A307" s="115" t="s">
        <v>218</v>
      </c>
      <c r="B307" s="116" t="s">
        <v>348</v>
      </c>
      <c r="C307" s="115" t="s">
        <v>30</v>
      </c>
      <c r="D307" s="115" t="s">
        <v>349</v>
      </c>
      <c r="E307" s="117" t="s">
        <v>241</v>
      </c>
      <c r="F307" s="117"/>
      <c r="G307" s="118" t="s">
        <v>65</v>
      </c>
      <c r="H307" s="119">
        <v>-1</v>
      </c>
      <c r="I307" s="120">
        <v>53.92</v>
      </c>
      <c r="J307" s="120">
        <v>-53.92</v>
      </c>
    </row>
    <row r="308" spans="1:10" ht="24" customHeight="1">
      <c r="A308" s="115" t="s">
        <v>218</v>
      </c>
      <c r="B308" s="116" t="s">
        <v>350</v>
      </c>
      <c r="C308" s="115" t="s">
        <v>30</v>
      </c>
      <c r="D308" s="115" t="s">
        <v>351</v>
      </c>
      <c r="E308" s="117" t="s">
        <v>241</v>
      </c>
      <c r="F308" s="117"/>
      <c r="G308" s="118" t="s">
        <v>65</v>
      </c>
      <c r="H308" s="119">
        <v>2</v>
      </c>
      <c r="I308" s="120">
        <v>18.079999999999998</v>
      </c>
      <c r="J308" s="120">
        <v>36.159999999999997</v>
      </c>
    </row>
    <row r="309" spans="1:10">
      <c r="A309" s="121"/>
      <c r="B309" s="121"/>
      <c r="C309" s="121"/>
      <c r="D309" s="121"/>
      <c r="E309" s="121" t="s">
        <v>224</v>
      </c>
      <c r="F309" s="122">
        <v>11.17</v>
      </c>
      <c r="G309" s="121" t="s">
        <v>225</v>
      </c>
      <c r="H309" s="122">
        <v>0</v>
      </c>
      <c r="I309" s="121" t="s">
        <v>226</v>
      </c>
      <c r="J309" s="122">
        <v>11.17</v>
      </c>
    </row>
    <row r="310" spans="1:10">
      <c r="A310" s="121"/>
      <c r="B310" s="121"/>
      <c r="C310" s="121"/>
      <c r="D310" s="121"/>
      <c r="E310" s="121" t="s">
        <v>227</v>
      </c>
      <c r="F310" s="122">
        <v>41.41</v>
      </c>
      <c r="G310" s="121"/>
      <c r="H310" s="123" t="s">
        <v>228</v>
      </c>
      <c r="I310" s="123"/>
      <c r="J310" s="122">
        <v>212.53</v>
      </c>
    </row>
    <row r="311" spans="1:10" ht="30" customHeight="1" thickBot="1">
      <c r="A311" s="103"/>
      <c r="B311" s="103"/>
      <c r="C311" s="103"/>
      <c r="D311" s="103"/>
      <c r="E311" s="103"/>
      <c r="F311" s="103"/>
      <c r="G311" s="103" t="s">
        <v>229</v>
      </c>
      <c r="H311" s="124">
        <v>1</v>
      </c>
      <c r="I311" s="103" t="s">
        <v>230</v>
      </c>
      <c r="J311" s="125">
        <v>212.53</v>
      </c>
    </row>
    <row r="312" spans="1:10" ht="0.95" customHeight="1" thickTop="1">
      <c r="A312" s="126"/>
      <c r="B312" s="126"/>
      <c r="C312" s="126"/>
      <c r="D312" s="126"/>
      <c r="E312" s="126"/>
      <c r="F312" s="126"/>
      <c r="G312" s="126"/>
      <c r="H312" s="126"/>
      <c r="I312" s="126"/>
      <c r="J312" s="126"/>
    </row>
    <row r="313" spans="1:10" ht="18" customHeight="1">
      <c r="A313" s="98" t="s">
        <v>122</v>
      </c>
      <c r="B313" s="99" t="s">
        <v>10</v>
      </c>
      <c r="C313" s="98" t="s">
        <v>11</v>
      </c>
      <c r="D313" s="98" t="s">
        <v>12</v>
      </c>
      <c r="E313" s="107" t="s">
        <v>215</v>
      </c>
      <c r="F313" s="107"/>
      <c r="G313" s="108" t="s">
        <v>13</v>
      </c>
      <c r="H313" s="99" t="s">
        <v>14</v>
      </c>
      <c r="I313" s="99" t="s">
        <v>15</v>
      </c>
      <c r="J313" s="99" t="s">
        <v>17</v>
      </c>
    </row>
    <row r="314" spans="1:10" ht="24" customHeight="1">
      <c r="A314" s="109" t="s">
        <v>216</v>
      </c>
      <c r="B314" s="110" t="s">
        <v>123</v>
      </c>
      <c r="C314" s="109" t="s">
        <v>63</v>
      </c>
      <c r="D314" s="109" t="s">
        <v>124</v>
      </c>
      <c r="E314" s="111" t="s">
        <v>352</v>
      </c>
      <c r="F314" s="111"/>
      <c r="G314" s="112" t="s">
        <v>65</v>
      </c>
      <c r="H314" s="113">
        <v>1</v>
      </c>
      <c r="I314" s="114">
        <v>17.77</v>
      </c>
      <c r="J314" s="114">
        <v>17.77</v>
      </c>
    </row>
    <row r="315" spans="1:10" ht="24" customHeight="1">
      <c r="A315" s="115" t="s">
        <v>218</v>
      </c>
      <c r="B315" s="116" t="s">
        <v>306</v>
      </c>
      <c r="C315" s="115" t="s">
        <v>63</v>
      </c>
      <c r="D315" s="115" t="s">
        <v>307</v>
      </c>
      <c r="E315" s="117" t="s">
        <v>291</v>
      </c>
      <c r="F315" s="117"/>
      <c r="G315" s="118" t="s">
        <v>236</v>
      </c>
      <c r="H315" s="119">
        <v>0.2</v>
      </c>
      <c r="I315" s="120">
        <v>15.52</v>
      </c>
      <c r="J315" s="120">
        <v>3.1</v>
      </c>
    </row>
    <row r="316" spans="1:10" ht="24" customHeight="1">
      <c r="A316" s="115" t="s">
        <v>218</v>
      </c>
      <c r="B316" s="116" t="s">
        <v>308</v>
      </c>
      <c r="C316" s="115" t="s">
        <v>63</v>
      </c>
      <c r="D316" s="115" t="s">
        <v>309</v>
      </c>
      <c r="E316" s="117" t="s">
        <v>291</v>
      </c>
      <c r="F316" s="117"/>
      <c r="G316" s="118" t="s">
        <v>236</v>
      </c>
      <c r="H316" s="119">
        <v>0.2</v>
      </c>
      <c r="I316" s="120">
        <v>22.1</v>
      </c>
      <c r="J316" s="120">
        <v>4.42</v>
      </c>
    </row>
    <row r="317" spans="1:10" ht="24" customHeight="1">
      <c r="A317" s="115" t="s">
        <v>218</v>
      </c>
      <c r="B317" s="116" t="s">
        <v>353</v>
      </c>
      <c r="C317" s="115" t="s">
        <v>63</v>
      </c>
      <c r="D317" s="115" t="s">
        <v>354</v>
      </c>
      <c r="E317" s="117" t="s">
        <v>241</v>
      </c>
      <c r="F317" s="117"/>
      <c r="G317" s="118" t="s">
        <v>65</v>
      </c>
      <c r="H317" s="119">
        <v>1</v>
      </c>
      <c r="I317" s="120">
        <v>7.22</v>
      </c>
      <c r="J317" s="120">
        <v>7.22</v>
      </c>
    </row>
    <row r="318" spans="1:10" ht="24" customHeight="1">
      <c r="A318" s="115" t="s">
        <v>218</v>
      </c>
      <c r="B318" s="116" t="s">
        <v>355</v>
      </c>
      <c r="C318" s="115" t="s">
        <v>63</v>
      </c>
      <c r="D318" s="115" t="s">
        <v>356</v>
      </c>
      <c r="E318" s="117" t="s">
        <v>241</v>
      </c>
      <c r="F318" s="117"/>
      <c r="G318" s="118" t="s">
        <v>65</v>
      </c>
      <c r="H318" s="119">
        <v>1</v>
      </c>
      <c r="I318" s="120">
        <v>3.03</v>
      </c>
      <c r="J318" s="120">
        <v>3.03</v>
      </c>
    </row>
    <row r="319" spans="1:10">
      <c r="A319" s="121"/>
      <c r="B319" s="121"/>
      <c r="C319" s="121"/>
      <c r="D319" s="121"/>
      <c r="E319" s="121" t="s">
        <v>224</v>
      </c>
      <c r="F319" s="122">
        <v>7.52</v>
      </c>
      <c r="G319" s="121" t="s">
        <v>225</v>
      </c>
      <c r="H319" s="122">
        <v>0</v>
      </c>
      <c r="I319" s="121" t="s">
        <v>226</v>
      </c>
      <c r="J319" s="122">
        <v>7.52</v>
      </c>
    </row>
    <row r="320" spans="1:10">
      <c r="A320" s="121"/>
      <c r="B320" s="121"/>
      <c r="C320" s="121"/>
      <c r="D320" s="121"/>
      <c r="E320" s="121" t="s">
        <v>227</v>
      </c>
      <c r="F320" s="122">
        <v>4.3</v>
      </c>
      <c r="G320" s="121"/>
      <c r="H320" s="123" t="s">
        <v>228</v>
      </c>
      <c r="I320" s="123"/>
      <c r="J320" s="122">
        <v>22.07</v>
      </c>
    </row>
    <row r="321" spans="1:10" ht="30" customHeight="1" thickBot="1">
      <c r="A321" s="103"/>
      <c r="B321" s="103"/>
      <c r="C321" s="103"/>
      <c r="D321" s="103"/>
      <c r="E321" s="103"/>
      <c r="F321" s="103"/>
      <c r="G321" s="103" t="s">
        <v>229</v>
      </c>
      <c r="H321" s="124">
        <v>1</v>
      </c>
      <c r="I321" s="103" t="s">
        <v>230</v>
      </c>
      <c r="J321" s="125">
        <v>22.07</v>
      </c>
    </row>
    <row r="322" spans="1:10" ht="0.95" customHeight="1" thickTop="1">
      <c r="A322" s="126"/>
      <c r="B322" s="126"/>
      <c r="C322" s="126"/>
      <c r="D322" s="126"/>
      <c r="E322" s="126"/>
      <c r="F322" s="126"/>
      <c r="G322" s="126"/>
      <c r="H322" s="126"/>
      <c r="I322" s="126"/>
      <c r="J322" s="126"/>
    </row>
    <row r="323" spans="1:10" ht="18" customHeight="1">
      <c r="A323" s="98" t="s">
        <v>125</v>
      </c>
      <c r="B323" s="99" t="s">
        <v>10</v>
      </c>
      <c r="C323" s="98" t="s">
        <v>11</v>
      </c>
      <c r="D323" s="98" t="s">
        <v>12</v>
      </c>
      <c r="E323" s="107" t="s">
        <v>215</v>
      </c>
      <c r="F323" s="107"/>
      <c r="G323" s="108" t="s">
        <v>13</v>
      </c>
      <c r="H323" s="99" t="s">
        <v>14</v>
      </c>
      <c r="I323" s="99" t="s">
        <v>15</v>
      </c>
      <c r="J323" s="99" t="s">
        <v>17</v>
      </c>
    </row>
    <row r="324" spans="1:10" ht="24" customHeight="1">
      <c r="A324" s="109" t="s">
        <v>216</v>
      </c>
      <c r="B324" s="110" t="s">
        <v>126</v>
      </c>
      <c r="C324" s="109" t="s">
        <v>23</v>
      </c>
      <c r="D324" s="109" t="s">
        <v>127</v>
      </c>
      <c r="E324" s="111" t="s">
        <v>217</v>
      </c>
      <c r="F324" s="111"/>
      <c r="G324" s="112" t="s">
        <v>91</v>
      </c>
      <c r="H324" s="113">
        <v>1</v>
      </c>
      <c r="I324" s="114">
        <v>21.42</v>
      </c>
      <c r="J324" s="114">
        <v>21.42</v>
      </c>
    </row>
    <row r="325" spans="1:10" ht="24" customHeight="1">
      <c r="A325" s="127" t="s">
        <v>232</v>
      </c>
      <c r="B325" s="128" t="s">
        <v>256</v>
      </c>
      <c r="C325" s="127" t="s">
        <v>23</v>
      </c>
      <c r="D325" s="127" t="s">
        <v>257</v>
      </c>
      <c r="E325" s="129" t="s">
        <v>217</v>
      </c>
      <c r="F325" s="129"/>
      <c r="G325" s="130" t="s">
        <v>258</v>
      </c>
      <c r="H325" s="131">
        <v>0.3</v>
      </c>
      <c r="I325" s="132">
        <v>20.440000000000001</v>
      </c>
      <c r="J325" s="132">
        <v>6.13</v>
      </c>
    </row>
    <row r="326" spans="1:10" ht="24" customHeight="1">
      <c r="A326" s="127" t="s">
        <v>232</v>
      </c>
      <c r="B326" s="128" t="s">
        <v>259</v>
      </c>
      <c r="C326" s="127" t="s">
        <v>23</v>
      </c>
      <c r="D326" s="127" t="s">
        <v>234</v>
      </c>
      <c r="E326" s="129" t="s">
        <v>217</v>
      </c>
      <c r="F326" s="129"/>
      <c r="G326" s="130" t="s">
        <v>258</v>
      </c>
      <c r="H326" s="131">
        <v>0.3</v>
      </c>
      <c r="I326" s="132">
        <v>25.49</v>
      </c>
      <c r="J326" s="132">
        <v>7.64</v>
      </c>
    </row>
    <row r="327" spans="1:10" ht="24" customHeight="1">
      <c r="A327" s="115" t="s">
        <v>218</v>
      </c>
      <c r="B327" s="116" t="s">
        <v>357</v>
      </c>
      <c r="C327" s="115" t="s">
        <v>23</v>
      </c>
      <c r="D327" s="115" t="s">
        <v>358</v>
      </c>
      <c r="E327" s="117" t="s">
        <v>241</v>
      </c>
      <c r="F327" s="117"/>
      <c r="G327" s="118" t="s">
        <v>91</v>
      </c>
      <c r="H327" s="119">
        <v>1.1000000000000001</v>
      </c>
      <c r="I327" s="120">
        <v>6.96</v>
      </c>
      <c r="J327" s="120">
        <v>7.65</v>
      </c>
    </row>
    <row r="328" spans="1:10">
      <c r="A328" s="121"/>
      <c r="B328" s="121"/>
      <c r="C328" s="121"/>
      <c r="D328" s="121"/>
      <c r="E328" s="121" t="s">
        <v>224</v>
      </c>
      <c r="F328" s="122">
        <v>10.47</v>
      </c>
      <c r="G328" s="121" t="s">
        <v>225</v>
      </c>
      <c r="H328" s="122">
        <v>0</v>
      </c>
      <c r="I328" s="121" t="s">
        <v>226</v>
      </c>
      <c r="J328" s="122">
        <v>10.47</v>
      </c>
    </row>
    <row r="329" spans="1:10">
      <c r="A329" s="121"/>
      <c r="B329" s="121"/>
      <c r="C329" s="121"/>
      <c r="D329" s="121"/>
      <c r="E329" s="121" t="s">
        <v>227</v>
      </c>
      <c r="F329" s="122">
        <v>5.18</v>
      </c>
      <c r="G329" s="121"/>
      <c r="H329" s="123" t="s">
        <v>228</v>
      </c>
      <c r="I329" s="123"/>
      <c r="J329" s="122">
        <v>26.6</v>
      </c>
    </row>
    <row r="330" spans="1:10" ht="30" customHeight="1" thickBot="1">
      <c r="A330" s="103"/>
      <c r="B330" s="103"/>
      <c r="C330" s="103"/>
      <c r="D330" s="103"/>
      <c r="E330" s="103"/>
      <c r="F330" s="103"/>
      <c r="G330" s="103" t="s">
        <v>229</v>
      </c>
      <c r="H330" s="124">
        <v>6</v>
      </c>
      <c r="I330" s="103" t="s">
        <v>230</v>
      </c>
      <c r="J330" s="125">
        <v>159.6</v>
      </c>
    </row>
    <row r="331" spans="1:10" ht="0.95" customHeight="1" thickTop="1">
      <c r="A331" s="126"/>
      <c r="B331" s="126"/>
      <c r="C331" s="126"/>
      <c r="D331" s="126"/>
      <c r="E331" s="126"/>
      <c r="F331" s="126"/>
      <c r="G331" s="126"/>
      <c r="H331" s="126"/>
      <c r="I331" s="126"/>
      <c r="J331" s="126"/>
    </row>
    <row r="332" spans="1:10" ht="18" customHeight="1">
      <c r="A332" s="98" t="s">
        <v>128</v>
      </c>
      <c r="B332" s="99" t="s">
        <v>10</v>
      </c>
      <c r="C332" s="98" t="s">
        <v>11</v>
      </c>
      <c r="D332" s="98" t="s">
        <v>12</v>
      </c>
      <c r="E332" s="107" t="s">
        <v>215</v>
      </c>
      <c r="F332" s="107"/>
      <c r="G332" s="108" t="s">
        <v>13</v>
      </c>
      <c r="H332" s="99" t="s">
        <v>14</v>
      </c>
      <c r="I332" s="99" t="s">
        <v>15</v>
      </c>
      <c r="J332" s="99" t="s">
        <v>17</v>
      </c>
    </row>
    <row r="333" spans="1:10" ht="36" customHeight="1">
      <c r="A333" s="109" t="s">
        <v>216</v>
      </c>
      <c r="B333" s="110" t="s">
        <v>129</v>
      </c>
      <c r="C333" s="109" t="s">
        <v>30</v>
      </c>
      <c r="D333" s="109" t="s">
        <v>130</v>
      </c>
      <c r="E333" s="111" t="s">
        <v>231</v>
      </c>
      <c r="F333" s="111"/>
      <c r="G333" s="112" t="s">
        <v>32</v>
      </c>
      <c r="H333" s="113">
        <v>1</v>
      </c>
      <c r="I333" s="114">
        <v>10.77</v>
      </c>
      <c r="J333" s="114">
        <v>10.77</v>
      </c>
    </row>
    <row r="334" spans="1:10" ht="24" customHeight="1">
      <c r="A334" s="127" t="s">
        <v>232</v>
      </c>
      <c r="B334" s="128" t="s">
        <v>233</v>
      </c>
      <c r="C334" s="127" t="s">
        <v>30</v>
      </c>
      <c r="D334" s="127" t="s">
        <v>234</v>
      </c>
      <c r="E334" s="129" t="s">
        <v>235</v>
      </c>
      <c r="F334" s="129"/>
      <c r="G334" s="130" t="s">
        <v>236</v>
      </c>
      <c r="H334" s="131">
        <v>9.4500000000000001E-2</v>
      </c>
      <c r="I334" s="132">
        <v>25.42</v>
      </c>
      <c r="J334" s="132">
        <v>2.4</v>
      </c>
    </row>
    <row r="335" spans="1:10" ht="24" customHeight="1">
      <c r="A335" s="127" t="s">
        <v>232</v>
      </c>
      <c r="B335" s="128" t="s">
        <v>237</v>
      </c>
      <c r="C335" s="127" t="s">
        <v>30</v>
      </c>
      <c r="D335" s="127" t="s">
        <v>238</v>
      </c>
      <c r="E335" s="129" t="s">
        <v>235</v>
      </c>
      <c r="F335" s="129"/>
      <c r="G335" s="130" t="s">
        <v>236</v>
      </c>
      <c r="H335" s="131">
        <v>9.4500000000000001E-2</v>
      </c>
      <c r="I335" s="132">
        <v>20.37</v>
      </c>
      <c r="J335" s="132">
        <v>1.92</v>
      </c>
    </row>
    <row r="336" spans="1:10" ht="36" customHeight="1">
      <c r="A336" s="115" t="s">
        <v>218</v>
      </c>
      <c r="B336" s="116" t="s">
        <v>359</v>
      </c>
      <c r="C336" s="115" t="s">
        <v>30</v>
      </c>
      <c r="D336" s="115" t="s">
        <v>360</v>
      </c>
      <c r="E336" s="117" t="s">
        <v>241</v>
      </c>
      <c r="F336" s="117"/>
      <c r="G336" s="118" t="s">
        <v>32</v>
      </c>
      <c r="H336" s="119">
        <v>1.1000000000000001</v>
      </c>
      <c r="I336" s="120">
        <v>5.87</v>
      </c>
      <c r="J336" s="120">
        <v>6.45</v>
      </c>
    </row>
    <row r="337" spans="1:10">
      <c r="A337" s="121"/>
      <c r="B337" s="121"/>
      <c r="C337" s="121"/>
      <c r="D337" s="121"/>
      <c r="E337" s="121" t="s">
        <v>224</v>
      </c>
      <c r="F337" s="122">
        <v>3.39</v>
      </c>
      <c r="G337" s="121" t="s">
        <v>225</v>
      </c>
      <c r="H337" s="122">
        <v>0</v>
      </c>
      <c r="I337" s="121" t="s">
        <v>226</v>
      </c>
      <c r="J337" s="122">
        <v>3.39</v>
      </c>
    </row>
    <row r="338" spans="1:10">
      <c r="A338" s="121"/>
      <c r="B338" s="121"/>
      <c r="C338" s="121"/>
      <c r="D338" s="121"/>
      <c r="E338" s="121" t="s">
        <v>227</v>
      </c>
      <c r="F338" s="122">
        <v>2.6</v>
      </c>
      <c r="G338" s="121"/>
      <c r="H338" s="123" t="s">
        <v>228</v>
      </c>
      <c r="I338" s="123"/>
      <c r="J338" s="122">
        <v>13.37</v>
      </c>
    </row>
    <row r="339" spans="1:10" ht="30" customHeight="1" thickBot="1">
      <c r="A339" s="103"/>
      <c r="B339" s="103"/>
      <c r="C339" s="103"/>
      <c r="D339" s="103"/>
      <c r="E339" s="103"/>
      <c r="F339" s="103"/>
      <c r="G339" s="103" t="s">
        <v>229</v>
      </c>
      <c r="H339" s="124">
        <v>6</v>
      </c>
      <c r="I339" s="103" t="s">
        <v>230</v>
      </c>
      <c r="J339" s="125">
        <v>80.22</v>
      </c>
    </row>
    <row r="340" spans="1:10" ht="0.95" customHeight="1" thickTop="1">
      <c r="A340" s="126"/>
      <c r="B340" s="126"/>
      <c r="C340" s="126"/>
      <c r="D340" s="126"/>
      <c r="E340" s="126"/>
      <c r="F340" s="126"/>
      <c r="G340" s="126"/>
      <c r="H340" s="126"/>
      <c r="I340" s="126"/>
      <c r="J340" s="126"/>
    </row>
    <row r="341" spans="1:10" ht="18" customHeight="1">
      <c r="A341" s="98" t="s">
        <v>131</v>
      </c>
      <c r="B341" s="99" t="s">
        <v>10</v>
      </c>
      <c r="C341" s="98" t="s">
        <v>11</v>
      </c>
      <c r="D341" s="98" t="s">
        <v>12</v>
      </c>
      <c r="E341" s="107" t="s">
        <v>215</v>
      </c>
      <c r="F341" s="107"/>
      <c r="G341" s="108" t="s">
        <v>13</v>
      </c>
      <c r="H341" s="99" t="s">
        <v>14</v>
      </c>
      <c r="I341" s="99" t="s">
        <v>15</v>
      </c>
      <c r="J341" s="99" t="s">
        <v>17</v>
      </c>
    </row>
    <row r="342" spans="1:10" ht="36" customHeight="1">
      <c r="A342" s="109" t="s">
        <v>216</v>
      </c>
      <c r="B342" s="110" t="s">
        <v>132</v>
      </c>
      <c r="C342" s="109" t="s">
        <v>86</v>
      </c>
      <c r="D342" s="109" t="s">
        <v>133</v>
      </c>
      <c r="E342" s="111" t="s">
        <v>231</v>
      </c>
      <c r="F342" s="111"/>
      <c r="G342" s="112" t="s">
        <v>65</v>
      </c>
      <c r="H342" s="113">
        <v>1</v>
      </c>
      <c r="I342" s="114">
        <v>41.8</v>
      </c>
      <c r="J342" s="114">
        <v>41.8</v>
      </c>
    </row>
    <row r="343" spans="1:10" ht="24" customHeight="1">
      <c r="A343" s="127" t="s">
        <v>232</v>
      </c>
      <c r="B343" s="128" t="s">
        <v>237</v>
      </c>
      <c r="C343" s="127" t="s">
        <v>30</v>
      </c>
      <c r="D343" s="127" t="s">
        <v>238</v>
      </c>
      <c r="E343" s="129" t="s">
        <v>235</v>
      </c>
      <c r="F343" s="129"/>
      <c r="G343" s="130" t="s">
        <v>236</v>
      </c>
      <c r="H343" s="131">
        <v>0.1</v>
      </c>
      <c r="I343" s="132">
        <v>20.37</v>
      </c>
      <c r="J343" s="132">
        <v>2.0299999999999998</v>
      </c>
    </row>
    <row r="344" spans="1:10" ht="24" customHeight="1">
      <c r="A344" s="127" t="s">
        <v>232</v>
      </c>
      <c r="B344" s="128" t="s">
        <v>233</v>
      </c>
      <c r="C344" s="127" t="s">
        <v>30</v>
      </c>
      <c r="D344" s="127" t="s">
        <v>234</v>
      </c>
      <c r="E344" s="129" t="s">
        <v>235</v>
      </c>
      <c r="F344" s="129"/>
      <c r="G344" s="130" t="s">
        <v>236</v>
      </c>
      <c r="H344" s="131">
        <v>0.1</v>
      </c>
      <c r="I344" s="132">
        <v>25.42</v>
      </c>
      <c r="J344" s="132">
        <v>2.54</v>
      </c>
    </row>
    <row r="345" spans="1:10" ht="24" customHeight="1">
      <c r="A345" s="115" t="s">
        <v>218</v>
      </c>
      <c r="B345" s="116" t="s">
        <v>361</v>
      </c>
      <c r="C345" s="115" t="s">
        <v>30</v>
      </c>
      <c r="D345" s="115" t="s">
        <v>362</v>
      </c>
      <c r="E345" s="117" t="s">
        <v>241</v>
      </c>
      <c r="F345" s="117"/>
      <c r="G345" s="118" t="s">
        <v>65</v>
      </c>
      <c r="H345" s="119">
        <v>1</v>
      </c>
      <c r="I345" s="120">
        <v>37.229999999999997</v>
      </c>
      <c r="J345" s="120">
        <v>37.229999999999997</v>
      </c>
    </row>
    <row r="346" spans="1:10">
      <c r="A346" s="121"/>
      <c r="B346" s="121"/>
      <c r="C346" s="121"/>
      <c r="D346" s="121"/>
      <c r="E346" s="121" t="s">
        <v>224</v>
      </c>
      <c r="F346" s="122">
        <v>3.59</v>
      </c>
      <c r="G346" s="121" t="s">
        <v>225</v>
      </c>
      <c r="H346" s="122">
        <v>0</v>
      </c>
      <c r="I346" s="121" t="s">
        <v>226</v>
      </c>
      <c r="J346" s="122">
        <v>3.59</v>
      </c>
    </row>
    <row r="347" spans="1:10">
      <c r="A347" s="121"/>
      <c r="B347" s="121"/>
      <c r="C347" s="121"/>
      <c r="D347" s="121"/>
      <c r="E347" s="121" t="s">
        <v>227</v>
      </c>
      <c r="F347" s="122">
        <v>10.11</v>
      </c>
      <c r="G347" s="121"/>
      <c r="H347" s="123" t="s">
        <v>228</v>
      </c>
      <c r="I347" s="123"/>
      <c r="J347" s="122">
        <v>51.91</v>
      </c>
    </row>
    <row r="348" spans="1:10" ht="30" customHeight="1" thickBot="1">
      <c r="A348" s="103"/>
      <c r="B348" s="103"/>
      <c r="C348" s="103"/>
      <c r="D348" s="103"/>
      <c r="E348" s="103"/>
      <c r="F348" s="103"/>
      <c r="G348" s="103" t="s">
        <v>229</v>
      </c>
      <c r="H348" s="124">
        <v>4</v>
      </c>
      <c r="I348" s="103" t="s">
        <v>230</v>
      </c>
      <c r="J348" s="125">
        <v>207.64</v>
      </c>
    </row>
    <row r="349" spans="1:10" ht="0.95" customHeight="1" thickTop="1">
      <c r="A349" s="126"/>
      <c r="B349" s="126"/>
      <c r="C349" s="126"/>
      <c r="D349" s="126"/>
      <c r="E349" s="126"/>
      <c r="F349" s="126"/>
      <c r="G349" s="126"/>
      <c r="H349" s="126"/>
      <c r="I349" s="126"/>
      <c r="J349" s="126"/>
    </row>
    <row r="350" spans="1:10" ht="18" customHeight="1">
      <c r="A350" s="98" t="s">
        <v>134</v>
      </c>
      <c r="B350" s="99" t="s">
        <v>10</v>
      </c>
      <c r="C350" s="98" t="s">
        <v>11</v>
      </c>
      <c r="D350" s="98" t="s">
        <v>12</v>
      </c>
      <c r="E350" s="107" t="s">
        <v>215</v>
      </c>
      <c r="F350" s="107"/>
      <c r="G350" s="108" t="s">
        <v>13</v>
      </c>
      <c r="H350" s="99" t="s">
        <v>14</v>
      </c>
      <c r="I350" s="99" t="s">
        <v>15</v>
      </c>
      <c r="J350" s="99" t="s">
        <v>17</v>
      </c>
    </row>
    <row r="351" spans="1:10" ht="36" customHeight="1">
      <c r="A351" s="109" t="s">
        <v>216</v>
      </c>
      <c r="B351" s="110" t="s">
        <v>135</v>
      </c>
      <c r="C351" s="109" t="s">
        <v>86</v>
      </c>
      <c r="D351" s="109" t="s">
        <v>136</v>
      </c>
      <c r="E351" s="111" t="s">
        <v>231</v>
      </c>
      <c r="F351" s="111"/>
      <c r="G351" s="112" t="s">
        <v>65</v>
      </c>
      <c r="H351" s="113">
        <v>1</v>
      </c>
      <c r="I351" s="114">
        <v>14.46</v>
      </c>
      <c r="J351" s="114">
        <v>14.46</v>
      </c>
    </row>
    <row r="352" spans="1:10" ht="24" customHeight="1">
      <c r="A352" s="127" t="s">
        <v>232</v>
      </c>
      <c r="B352" s="128" t="s">
        <v>237</v>
      </c>
      <c r="C352" s="127" t="s">
        <v>30</v>
      </c>
      <c r="D352" s="127" t="s">
        <v>238</v>
      </c>
      <c r="E352" s="129" t="s">
        <v>235</v>
      </c>
      <c r="F352" s="129"/>
      <c r="G352" s="130" t="s">
        <v>236</v>
      </c>
      <c r="H352" s="131">
        <v>0.1</v>
      </c>
      <c r="I352" s="132">
        <v>20.37</v>
      </c>
      <c r="J352" s="132">
        <v>2.0299999999999998</v>
      </c>
    </row>
    <row r="353" spans="1:10" ht="24" customHeight="1">
      <c r="A353" s="127" t="s">
        <v>232</v>
      </c>
      <c r="B353" s="128" t="s">
        <v>233</v>
      </c>
      <c r="C353" s="127" t="s">
        <v>30</v>
      </c>
      <c r="D353" s="127" t="s">
        <v>234</v>
      </c>
      <c r="E353" s="129" t="s">
        <v>235</v>
      </c>
      <c r="F353" s="129"/>
      <c r="G353" s="130" t="s">
        <v>236</v>
      </c>
      <c r="H353" s="131">
        <v>0.1</v>
      </c>
      <c r="I353" s="132">
        <v>25.42</v>
      </c>
      <c r="J353" s="132">
        <v>2.54</v>
      </c>
    </row>
    <row r="354" spans="1:10" ht="36" customHeight="1">
      <c r="A354" s="115" t="s">
        <v>218</v>
      </c>
      <c r="B354" s="116" t="s">
        <v>363</v>
      </c>
      <c r="C354" s="115" t="s">
        <v>30</v>
      </c>
      <c r="D354" s="115" t="s">
        <v>364</v>
      </c>
      <c r="E354" s="117" t="s">
        <v>241</v>
      </c>
      <c r="F354" s="117"/>
      <c r="G354" s="118" t="s">
        <v>65</v>
      </c>
      <c r="H354" s="119">
        <v>1</v>
      </c>
      <c r="I354" s="120">
        <v>9.89</v>
      </c>
      <c r="J354" s="120">
        <v>9.89</v>
      </c>
    </row>
    <row r="355" spans="1:10">
      <c r="A355" s="121"/>
      <c r="B355" s="121"/>
      <c r="C355" s="121"/>
      <c r="D355" s="121"/>
      <c r="E355" s="121" t="s">
        <v>224</v>
      </c>
      <c r="F355" s="122">
        <v>3.59</v>
      </c>
      <c r="G355" s="121" t="s">
        <v>225</v>
      </c>
      <c r="H355" s="122">
        <v>0</v>
      </c>
      <c r="I355" s="121" t="s">
        <v>226</v>
      </c>
      <c r="J355" s="122">
        <v>3.59</v>
      </c>
    </row>
    <row r="356" spans="1:10">
      <c r="A356" s="121"/>
      <c r="B356" s="121"/>
      <c r="C356" s="121"/>
      <c r="D356" s="121"/>
      <c r="E356" s="121" t="s">
        <v>227</v>
      </c>
      <c r="F356" s="122">
        <v>3.49</v>
      </c>
      <c r="G356" s="121"/>
      <c r="H356" s="123" t="s">
        <v>228</v>
      </c>
      <c r="I356" s="123"/>
      <c r="J356" s="122">
        <v>17.95</v>
      </c>
    </row>
    <row r="357" spans="1:10" ht="30" customHeight="1" thickBot="1">
      <c r="A357" s="103"/>
      <c r="B357" s="103"/>
      <c r="C357" s="103"/>
      <c r="D357" s="103"/>
      <c r="E357" s="103"/>
      <c r="F357" s="103"/>
      <c r="G357" s="103" t="s">
        <v>229</v>
      </c>
      <c r="H357" s="124">
        <v>16</v>
      </c>
      <c r="I357" s="103" t="s">
        <v>230</v>
      </c>
      <c r="J357" s="125">
        <v>287.2</v>
      </c>
    </row>
    <row r="358" spans="1:10" ht="0.95" customHeight="1" thickTop="1">
      <c r="A358" s="126"/>
      <c r="B358" s="126"/>
      <c r="C358" s="126"/>
      <c r="D358" s="126"/>
      <c r="E358" s="126"/>
      <c r="F358" s="126"/>
      <c r="G358" s="126"/>
      <c r="H358" s="126"/>
      <c r="I358" s="126"/>
      <c r="J358" s="126"/>
    </row>
    <row r="359" spans="1:10" ht="18" customHeight="1">
      <c r="A359" s="98" t="s">
        <v>137</v>
      </c>
      <c r="B359" s="99" t="s">
        <v>10</v>
      </c>
      <c r="C359" s="98" t="s">
        <v>11</v>
      </c>
      <c r="D359" s="98" t="s">
        <v>12</v>
      </c>
      <c r="E359" s="107" t="s">
        <v>215</v>
      </c>
      <c r="F359" s="107"/>
      <c r="G359" s="108" t="s">
        <v>13</v>
      </c>
      <c r="H359" s="99" t="s">
        <v>14</v>
      </c>
      <c r="I359" s="99" t="s">
        <v>15</v>
      </c>
      <c r="J359" s="99" t="s">
        <v>17</v>
      </c>
    </row>
    <row r="360" spans="1:10" ht="36" customHeight="1">
      <c r="A360" s="109" t="s">
        <v>216</v>
      </c>
      <c r="B360" s="110" t="s">
        <v>138</v>
      </c>
      <c r="C360" s="109" t="s">
        <v>23</v>
      </c>
      <c r="D360" s="109" t="s">
        <v>139</v>
      </c>
      <c r="E360" s="111" t="s">
        <v>217</v>
      </c>
      <c r="F360" s="111"/>
      <c r="G360" s="112" t="s">
        <v>54</v>
      </c>
      <c r="H360" s="113">
        <v>1</v>
      </c>
      <c r="I360" s="114">
        <v>37.51</v>
      </c>
      <c r="J360" s="114">
        <v>37.51</v>
      </c>
    </row>
    <row r="361" spans="1:10" ht="24" customHeight="1">
      <c r="A361" s="127" t="s">
        <v>232</v>
      </c>
      <c r="B361" s="128" t="s">
        <v>256</v>
      </c>
      <c r="C361" s="127" t="s">
        <v>23</v>
      </c>
      <c r="D361" s="127" t="s">
        <v>257</v>
      </c>
      <c r="E361" s="129" t="s">
        <v>217</v>
      </c>
      <c r="F361" s="129"/>
      <c r="G361" s="130" t="s">
        <v>258</v>
      </c>
      <c r="H361" s="131">
        <v>0.36666670000000001</v>
      </c>
      <c r="I361" s="132">
        <v>20.440000000000001</v>
      </c>
      <c r="J361" s="132">
        <v>7.49</v>
      </c>
    </row>
    <row r="362" spans="1:10" ht="36" customHeight="1">
      <c r="A362" s="127" t="s">
        <v>232</v>
      </c>
      <c r="B362" s="128" t="s">
        <v>365</v>
      </c>
      <c r="C362" s="127" t="s">
        <v>23</v>
      </c>
      <c r="D362" s="127" t="s">
        <v>366</v>
      </c>
      <c r="E362" s="129" t="s">
        <v>217</v>
      </c>
      <c r="F362" s="129"/>
      <c r="G362" s="130" t="s">
        <v>54</v>
      </c>
      <c r="H362" s="131">
        <v>1</v>
      </c>
      <c r="I362" s="132">
        <v>20.21</v>
      </c>
      <c r="J362" s="132">
        <v>20.21</v>
      </c>
    </row>
    <row r="363" spans="1:10" ht="24" customHeight="1">
      <c r="A363" s="127" t="s">
        <v>232</v>
      </c>
      <c r="B363" s="128" t="s">
        <v>259</v>
      </c>
      <c r="C363" s="127" t="s">
        <v>23</v>
      </c>
      <c r="D363" s="127" t="s">
        <v>234</v>
      </c>
      <c r="E363" s="129" t="s">
        <v>217</v>
      </c>
      <c r="F363" s="129"/>
      <c r="G363" s="130" t="s">
        <v>258</v>
      </c>
      <c r="H363" s="131">
        <v>0.36666670000000001</v>
      </c>
      <c r="I363" s="132">
        <v>25.49</v>
      </c>
      <c r="J363" s="132">
        <v>9.34</v>
      </c>
    </row>
    <row r="364" spans="1:10" ht="48" customHeight="1">
      <c r="A364" s="115" t="s">
        <v>218</v>
      </c>
      <c r="B364" s="116" t="s">
        <v>260</v>
      </c>
      <c r="C364" s="115" t="s">
        <v>23</v>
      </c>
      <c r="D364" s="115" t="s">
        <v>261</v>
      </c>
      <c r="E364" s="117" t="s">
        <v>241</v>
      </c>
      <c r="F364" s="117"/>
      <c r="G364" s="118" t="s">
        <v>54</v>
      </c>
      <c r="H364" s="119">
        <v>1</v>
      </c>
      <c r="I364" s="120">
        <v>0.47</v>
      </c>
      <c r="J364" s="120">
        <v>0.47</v>
      </c>
    </row>
    <row r="365" spans="1:10">
      <c r="A365" s="121"/>
      <c r="B365" s="121"/>
      <c r="C365" s="121"/>
      <c r="D365" s="121"/>
      <c r="E365" s="121" t="s">
        <v>224</v>
      </c>
      <c r="F365" s="122">
        <v>12.8</v>
      </c>
      <c r="G365" s="121" t="s">
        <v>225</v>
      </c>
      <c r="H365" s="122">
        <v>0</v>
      </c>
      <c r="I365" s="121" t="s">
        <v>226</v>
      </c>
      <c r="J365" s="122">
        <v>12.8</v>
      </c>
    </row>
    <row r="366" spans="1:10">
      <c r="A366" s="121"/>
      <c r="B366" s="121"/>
      <c r="C366" s="121"/>
      <c r="D366" s="121"/>
      <c r="E366" s="121" t="s">
        <v>227</v>
      </c>
      <c r="F366" s="122">
        <v>9.07</v>
      </c>
      <c r="G366" s="121"/>
      <c r="H366" s="123" t="s">
        <v>228</v>
      </c>
      <c r="I366" s="123"/>
      <c r="J366" s="122">
        <v>46.58</v>
      </c>
    </row>
    <row r="367" spans="1:10" ht="30" customHeight="1" thickBot="1">
      <c r="A367" s="103"/>
      <c r="B367" s="103"/>
      <c r="C367" s="103"/>
      <c r="D367" s="103"/>
      <c r="E367" s="103"/>
      <c r="F367" s="103"/>
      <c r="G367" s="103" t="s">
        <v>229</v>
      </c>
      <c r="H367" s="124">
        <v>6</v>
      </c>
      <c r="I367" s="103" t="s">
        <v>230</v>
      </c>
      <c r="J367" s="125">
        <v>279.48</v>
      </c>
    </row>
    <row r="368" spans="1:10" ht="0.95" customHeight="1" thickTop="1">
      <c r="A368" s="126"/>
      <c r="B368" s="126"/>
      <c r="C368" s="126"/>
      <c r="D368" s="126"/>
      <c r="E368" s="126"/>
      <c r="F368" s="126"/>
      <c r="G368" s="126"/>
      <c r="H368" s="126"/>
      <c r="I368" s="126"/>
      <c r="J368" s="126"/>
    </row>
    <row r="369" spans="1:10" ht="18" customHeight="1">
      <c r="A369" s="98" t="s">
        <v>140</v>
      </c>
      <c r="B369" s="99" t="s">
        <v>10</v>
      </c>
      <c r="C369" s="98" t="s">
        <v>11</v>
      </c>
      <c r="D369" s="98" t="s">
        <v>12</v>
      </c>
      <c r="E369" s="107" t="s">
        <v>215</v>
      </c>
      <c r="F369" s="107"/>
      <c r="G369" s="108" t="s">
        <v>13</v>
      </c>
      <c r="H369" s="99" t="s">
        <v>14</v>
      </c>
      <c r="I369" s="99" t="s">
        <v>15</v>
      </c>
      <c r="J369" s="99" t="s">
        <v>17</v>
      </c>
    </row>
    <row r="370" spans="1:10" ht="36" customHeight="1">
      <c r="A370" s="109" t="s">
        <v>216</v>
      </c>
      <c r="B370" s="110" t="s">
        <v>141</v>
      </c>
      <c r="C370" s="109" t="s">
        <v>23</v>
      </c>
      <c r="D370" s="109" t="s">
        <v>142</v>
      </c>
      <c r="E370" s="111" t="s">
        <v>217</v>
      </c>
      <c r="F370" s="111"/>
      <c r="G370" s="112" t="s">
        <v>54</v>
      </c>
      <c r="H370" s="113">
        <v>1</v>
      </c>
      <c r="I370" s="114">
        <v>66.599999999999994</v>
      </c>
      <c r="J370" s="114">
        <v>66.599999999999994</v>
      </c>
    </row>
    <row r="371" spans="1:10" ht="24" customHeight="1">
      <c r="A371" s="127" t="s">
        <v>232</v>
      </c>
      <c r="B371" s="128" t="s">
        <v>256</v>
      </c>
      <c r="C371" s="127" t="s">
        <v>23</v>
      </c>
      <c r="D371" s="127" t="s">
        <v>257</v>
      </c>
      <c r="E371" s="129" t="s">
        <v>217</v>
      </c>
      <c r="F371" s="129"/>
      <c r="G371" s="130" t="s">
        <v>258</v>
      </c>
      <c r="H371" s="131">
        <v>0.36666670000000001</v>
      </c>
      <c r="I371" s="132">
        <v>20.440000000000001</v>
      </c>
      <c r="J371" s="132">
        <v>7.49</v>
      </c>
    </row>
    <row r="372" spans="1:10" ht="36" customHeight="1">
      <c r="A372" s="127" t="s">
        <v>232</v>
      </c>
      <c r="B372" s="128" t="s">
        <v>367</v>
      </c>
      <c r="C372" s="127" t="s">
        <v>23</v>
      </c>
      <c r="D372" s="127" t="s">
        <v>368</v>
      </c>
      <c r="E372" s="129" t="s">
        <v>217</v>
      </c>
      <c r="F372" s="129"/>
      <c r="G372" s="130" t="s">
        <v>54</v>
      </c>
      <c r="H372" s="131">
        <v>1</v>
      </c>
      <c r="I372" s="132">
        <v>49.3</v>
      </c>
      <c r="J372" s="132">
        <v>49.3</v>
      </c>
    </row>
    <row r="373" spans="1:10" ht="24" customHeight="1">
      <c r="A373" s="127" t="s">
        <v>232</v>
      </c>
      <c r="B373" s="128" t="s">
        <v>259</v>
      </c>
      <c r="C373" s="127" t="s">
        <v>23</v>
      </c>
      <c r="D373" s="127" t="s">
        <v>234</v>
      </c>
      <c r="E373" s="129" t="s">
        <v>217</v>
      </c>
      <c r="F373" s="129"/>
      <c r="G373" s="130" t="s">
        <v>258</v>
      </c>
      <c r="H373" s="131">
        <v>0.36666670000000001</v>
      </c>
      <c r="I373" s="132">
        <v>25.49</v>
      </c>
      <c r="J373" s="132">
        <v>9.34</v>
      </c>
    </row>
    <row r="374" spans="1:10" ht="48" customHeight="1">
      <c r="A374" s="115" t="s">
        <v>218</v>
      </c>
      <c r="B374" s="116" t="s">
        <v>260</v>
      </c>
      <c r="C374" s="115" t="s">
        <v>23</v>
      </c>
      <c r="D374" s="115" t="s">
        <v>261</v>
      </c>
      <c r="E374" s="117" t="s">
        <v>241</v>
      </c>
      <c r="F374" s="117"/>
      <c r="G374" s="118" t="s">
        <v>54</v>
      </c>
      <c r="H374" s="119">
        <v>1</v>
      </c>
      <c r="I374" s="120">
        <v>0.47</v>
      </c>
      <c r="J374" s="120">
        <v>0.47</v>
      </c>
    </row>
    <row r="375" spans="1:10">
      <c r="A375" s="121"/>
      <c r="B375" s="121"/>
      <c r="C375" s="121"/>
      <c r="D375" s="121"/>
      <c r="E375" s="121" t="s">
        <v>224</v>
      </c>
      <c r="F375" s="122">
        <v>12.8</v>
      </c>
      <c r="G375" s="121" t="s">
        <v>225</v>
      </c>
      <c r="H375" s="122">
        <v>0</v>
      </c>
      <c r="I375" s="121" t="s">
        <v>226</v>
      </c>
      <c r="J375" s="122">
        <v>12.8</v>
      </c>
    </row>
    <row r="376" spans="1:10">
      <c r="A376" s="121"/>
      <c r="B376" s="121"/>
      <c r="C376" s="121"/>
      <c r="D376" s="121"/>
      <c r="E376" s="121" t="s">
        <v>227</v>
      </c>
      <c r="F376" s="122">
        <v>16.11</v>
      </c>
      <c r="G376" s="121"/>
      <c r="H376" s="123" t="s">
        <v>228</v>
      </c>
      <c r="I376" s="123"/>
      <c r="J376" s="122">
        <v>82.71</v>
      </c>
    </row>
    <row r="377" spans="1:10" ht="30" customHeight="1" thickBot="1">
      <c r="A377" s="103"/>
      <c r="B377" s="103"/>
      <c r="C377" s="103"/>
      <c r="D377" s="103"/>
      <c r="E377" s="103"/>
      <c r="F377" s="103"/>
      <c r="G377" s="103" t="s">
        <v>229</v>
      </c>
      <c r="H377" s="124">
        <v>14</v>
      </c>
      <c r="I377" s="103" t="s">
        <v>230</v>
      </c>
      <c r="J377" s="125">
        <v>1157.94</v>
      </c>
    </row>
    <row r="378" spans="1:10" ht="0.95" customHeight="1" thickTop="1">
      <c r="A378" s="126"/>
      <c r="B378" s="126"/>
      <c r="C378" s="126"/>
      <c r="D378" s="126"/>
      <c r="E378" s="126"/>
      <c r="F378" s="126"/>
      <c r="G378" s="126"/>
      <c r="H378" s="126"/>
      <c r="I378" s="126"/>
      <c r="J378" s="126"/>
    </row>
    <row r="379" spans="1:10" ht="24" customHeight="1">
      <c r="A379" s="100" t="s">
        <v>143</v>
      </c>
      <c r="B379" s="100"/>
      <c r="C379" s="100"/>
      <c r="D379" s="100" t="s">
        <v>144</v>
      </c>
      <c r="E379" s="100"/>
      <c r="F379" s="105"/>
      <c r="G379" s="105"/>
      <c r="H379" s="101"/>
      <c r="I379" s="100"/>
      <c r="J379" s="106">
        <v>1801.45</v>
      </c>
    </row>
    <row r="380" spans="1:10" ht="18" customHeight="1">
      <c r="A380" s="98" t="s">
        <v>145</v>
      </c>
      <c r="B380" s="99" t="s">
        <v>10</v>
      </c>
      <c r="C380" s="98" t="s">
        <v>11</v>
      </c>
      <c r="D380" s="98" t="s">
        <v>12</v>
      </c>
      <c r="E380" s="107" t="s">
        <v>215</v>
      </c>
      <c r="F380" s="107"/>
      <c r="G380" s="108" t="s">
        <v>13</v>
      </c>
      <c r="H380" s="99" t="s">
        <v>14</v>
      </c>
      <c r="I380" s="99" t="s">
        <v>15</v>
      </c>
      <c r="J380" s="99" t="s">
        <v>17</v>
      </c>
    </row>
    <row r="381" spans="1:10" ht="24" customHeight="1">
      <c r="A381" s="109" t="s">
        <v>216</v>
      </c>
      <c r="B381" s="110" t="s">
        <v>146</v>
      </c>
      <c r="C381" s="109" t="s">
        <v>86</v>
      </c>
      <c r="D381" s="109" t="s">
        <v>147</v>
      </c>
      <c r="E381" s="111" t="s">
        <v>235</v>
      </c>
      <c r="F381" s="111"/>
      <c r="G381" s="112" t="s">
        <v>25</v>
      </c>
      <c r="H381" s="113">
        <v>1</v>
      </c>
      <c r="I381" s="114">
        <v>361.65</v>
      </c>
      <c r="J381" s="114">
        <v>361.65</v>
      </c>
    </row>
    <row r="382" spans="1:10" ht="24" customHeight="1">
      <c r="A382" s="127" t="s">
        <v>232</v>
      </c>
      <c r="B382" s="128" t="s">
        <v>369</v>
      </c>
      <c r="C382" s="127" t="s">
        <v>30</v>
      </c>
      <c r="D382" s="127" t="s">
        <v>370</v>
      </c>
      <c r="E382" s="129" t="s">
        <v>235</v>
      </c>
      <c r="F382" s="129"/>
      <c r="G382" s="130" t="s">
        <v>236</v>
      </c>
      <c r="H382" s="131">
        <v>0.13700000000000001</v>
      </c>
      <c r="I382" s="132">
        <v>20.04</v>
      </c>
      <c r="J382" s="132">
        <v>2.74</v>
      </c>
    </row>
    <row r="383" spans="1:10" ht="24" customHeight="1">
      <c r="A383" s="127" t="s">
        <v>232</v>
      </c>
      <c r="B383" s="128" t="s">
        <v>371</v>
      </c>
      <c r="C383" s="127" t="s">
        <v>30</v>
      </c>
      <c r="D383" s="127" t="s">
        <v>372</v>
      </c>
      <c r="E383" s="129" t="s">
        <v>235</v>
      </c>
      <c r="F383" s="129"/>
      <c r="G383" s="130" t="s">
        <v>236</v>
      </c>
      <c r="H383" s="131">
        <v>0.13700000000000001</v>
      </c>
      <c r="I383" s="132">
        <v>24.98</v>
      </c>
      <c r="J383" s="132">
        <v>3.42</v>
      </c>
    </row>
    <row r="384" spans="1:10" ht="24" customHeight="1">
      <c r="A384" s="115" t="s">
        <v>218</v>
      </c>
      <c r="B384" s="116" t="s">
        <v>373</v>
      </c>
      <c r="C384" s="115" t="s">
        <v>374</v>
      </c>
      <c r="D384" s="115" t="s">
        <v>375</v>
      </c>
      <c r="E384" s="117" t="s">
        <v>241</v>
      </c>
      <c r="F384" s="117"/>
      <c r="G384" s="118" t="s">
        <v>25</v>
      </c>
      <c r="H384" s="119">
        <v>1.1000000000000001</v>
      </c>
      <c r="I384" s="120">
        <v>323.18</v>
      </c>
      <c r="J384" s="120">
        <v>355.49</v>
      </c>
    </row>
    <row r="385" spans="1:10">
      <c r="A385" s="121"/>
      <c r="B385" s="121"/>
      <c r="C385" s="121"/>
      <c r="D385" s="121"/>
      <c r="E385" s="121" t="s">
        <v>224</v>
      </c>
      <c r="F385" s="122">
        <v>4.82</v>
      </c>
      <c r="G385" s="121" t="s">
        <v>225</v>
      </c>
      <c r="H385" s="122">
        <v>0</v>
      </c>
      <c r="I385" s="121" t="s">
        <v>226</v>
      </c>
      <c r="J385" s="122">
        <v>4.82</v>
      </c>
    </row>
    <row r="386" spans="1:10">
      <c r="A386" s="121"/>
      <c r="B386" s="121"/>
      <c r="C386" s="121"/>
      <c r="D386" s="121"/>
      <c r="E386" s="121" t="s">
        <v>227</v>
      </c>
      <c r="F386" s="122">
        <v>87.51</v>
      </c>
      <c r="G386" s="121"/>
      <c r="H386" s="123" t="s">
        <v>228</v>
      </c>
      <c r="I386" s="123"/>
      <c r="J386" s="122">
        <v>449.16</v>
      </c>
    </row>
    <row r="387" spans="1:10" ht="30" customHeight="1" thickBot="1">
      <c r="A387" s="103"/>
      <c r="B387" s="103"/>
      <c r="C387" s="103"/>
      <c r="D387" s="103"/>
      <c r="E387" s="103"/>
      <c r="F387" s="103"/>
      <c r="G387" s="103" t="s">
        <v>229</v>
      </c>
      <c r="H387" s="124">
        <v>0.74</v>
      </c>
      <c r="I387" s="103" t="s">
        <v>230</v>
      </c>
      <c r="J387" s="125">
        <v>332.37</v>
      </c>
    </row>
    <row r="388" spans="1:10" ht="0.95" customHeight="1" thickTop="1">
      <c r="A388" s="126"/>
      <c r="B388" s="126"/>
      <c r="C388" s="126"/>
      <c r="D388" s="126"/>
      <c r="E388" s="126"/>
      <c r="F388" s="126"/>
      <c r="G388" s="126"/>
      <c r="H388" s="126"/>
      <c r="I388" s="126"/>
      <c r="J388" s="126"/>
    </row>
    <row r="389" spans="1:10" ht="18" customHeight="1">
      <c r="A389" s="98" t="s">
        <v>148</v>
      </c>
      <c r="B389" s="99" t="s">
        <v>10</v>
      </c>
      <c r="C389" s="98" t="s">
        <v>11</v>
      </c>
      <c r="D389" s="98" t="s">
        <v>12</v>
      </c>
      <c r="E389" s="107" t="s">
        <v>215</v>
      </c>
      <c r="F389" s="107"/>
      <c r="G389" s="108" t="s">
        <v>13</v>
      </c>
      <c r="H389" s="99" t="s">
        <v>14</v>
      </c>
      <c r="I389" s="99" t="s">
        <v>15</v>
      </c>
      <c r="J389" s="99" t="s">
        <v>17</v>
      </c>
    </row>
    <row r="390" spans="1:10" ht="24" customHeight="1">
      <c r="A390" s="109" t="s">
        <v>216</v>
      </c>
      <c r="B390" s="110" t="s">
        <v>149</v>
      </c>
      <c r="C390" s="109" t="s">
        <v>23</v>
      </c>
      <c r="D390" s="109" t="s">
        <v>150</v>
      </c>
      <c r="E390" s="111" t="s">
        <v>217</v>
      </c>
      <c r="F390" s="111"/>
      <c r="G390" s="112" t="s">
        <v>25</v>
      </c>
      <c r="H390" s="113">
        <v>1</v>
      </c>
      <c r="I390" s="114">
        <v>2.77</v>
      </c>
      <c r="J390" s="114">
        <v>2.77</v>
      </c>
    </row>
    <row r="391" spans="1:10" ht="24" customHeight="1">
      <c r="A391" s="127" t="s">
        <v>232</v>
      </c>
      <c r="B391" s="128" t="s">
        <v>376</v>
      </c>
      <c r="C391" s="127" t="s">
        <v>23</v>
      </c>
      <c r="D391" s="127" t="s">
        <v>338</v>
      </c>
      <c r="E391" s="129" t="s">
        <v>217</v>
      </c>
      <c r="F391" s="129"/>
      <c r="G391" s="130" t="s">
        <v>258</v>
      </c>
      <c r="H391" s="131">
        <v>0.14000000000000001</v>
      </c>
      <c r="I391" s="132">
        <v>18.09</v>
      </c>
      <c r="J391" s="132">
        <v>2.5299999999999998</v>
      </c>
    </row>
    <row r="392" spans="1:10" ht="24" customHeight="1">
      <c r="A392" s="115" t="s">
        <v>218</v>
      </c>
      <c r="B392" s="116" t="s">
        <v>377</v>
      </c>
      <c r="C392" s="115" t="s">
        <v>23</v>
      </c>
      <c r="D392" s="115" t="s">
        <v>378</v>
      </c>
      <c r="E392" s="117" t="s">
        <v>241</v>
      </c>
      <c r="F392" s="117"/>
      <c r="G392" s="118" t="s">
        <v>54</v>
      </c>
      <c r="H392" s="119">
        <v>0.25</v>
      </c>
      <c r="I392" s="120">
        <v>0.96</v>
      </c>
      <c r="J392" s="120">
        <v>0.24</v>
      </c>
    </row>
    <row r="393" spans="1:10">
      <c r="A393" s="121"/>
      <c r="B393" s="121"/>
      <c r="C393" s="121"/>
      <c r="D393" s="121"/>
      <c r="E393" s="121" t="s">
        <v>224</v>
      </c>
      <c r="F393" s="122">
        <v>1.82</v>
      </c>
      <c r="G393" s="121" t="s">
        <v>225</v>
      </c>
      <c r="H393" s="122">
        <v>0</v>
      </c>
      <c r="I393" s="121" t="s">
        <v>226</v>
      </c>
      <c r="J393" s="122">
        <v>1.82</v>
      </c>
    </row>
    <row r="394" spans="1:10">
      <c r="A394" s="121"/>
      <c r="B394" s="121"/>
      <c r="C394" s="121"/>
      <c r="D394" s="121"/>
      <c r="E394" s="121" t="s">
        <v>227</v>
      </c>
      <c r="F394" s="122">
        <v>0.67</v>
      </c>
      <c r="G394" s="121"/>
      <c r="H394" s="123" t="s">
        <v>228</v>
      </c>
      <c r="I394" s="123"/>
      <c r="J394" s="122">
        <v>3.44</v>
      </c>
    </row>
    <row r="395" spans="1:10" ht="30" customHeight="1" thickBot="1">
      <c r="A395" s="103"/>
      <c r="B395" s="103"/>
      <c r="C395" s="103"/>
      <c r="D395" s="103"/>
      <c r="E395" s="103"/>
      <c r="F395" s="103"/>
      <c r="G395" s="103" t="s">
        <v>229</v>
      </c>
      <c r="H395" s="124">
        <v>20</v>
      </c>
      <c r="I395" s="103" t="s">
        <v>230</v>
      </c>
      <c r="J395" s="125">
        <v>68.8</v>
      </c>
    </row>
    <row r="396" spans="1:10" ht="0.95" customHeight="1" thickTop="1">
      <c r="A396" s="126"/>
      <c r="B396" s="126"/>
      <c r="C396" s="126"/>
      <c r="D396" s="126"/>
      <c r="E396" s="126"/>
      <c r="F396" s="126"/>
      <c r="G396" s="126"/>
      <c r="H396" s="126"/>
      <c r="I396" s="126"/>
      <c r="J396" s="126"/>
    </row>
    <row r="397" spans="1:10" ht="18" customHeight="1">
      <c r="A397" s="98" t="s">
        <v>151</v>
      </c>
      <c r="B397" s="99" t="s">
        <v>10</v>
      </c>
      <c r="C397" s="98" t="s">
        <v>11</v>
      </c>
      <c r="D397" s="98" t="s">
        <v>12</v>
      </c>
      <c r="E397" s="107" t="s">
        <v>215</v>
      </c>
      <c r="F397" s="107"/>
      <c r="G397" s="108" t="s">
        <v>13</v>
      </c>
      <c r="H397" s="99" t="s">
        <v>14</v>
      </c>
      <c r="I397" s="99" t="s">
        <v>15</v>
      </c>
      <c r="J397" s="99" t="s">
        <v>17</v>
      </c>
    </row>
    <row r="398" spans="1:10" ht="24" customHeight="1">
      <c r="A398" s="109" t="s">
        <v>216</v>
      </c>
      <c r="B398" s="110" t="s">
        <v>152</v>
      </c>
      <c r="C398" s="109" t="s">
        <v>23</v>
      </c>
      <c r="D398" s="109" t="s">
        <v>153</v>
      </c>
      <c r="E398" s="111" t="s">
        <v>217</v>
      </c>
      <c r="F398" s="111"/>
      <c r="G398" s="112" t="s">
        <v>25</v>
      </c>
      <c r="H398" s="113">
        <v>1</v>
      </c>
      <c r="I398" s="114">
        <v>3.13</v>
      </c>
      <c r="J398" s="114">
        <v>3.13</v>
      </c>
    </row>
    <row r="399" spans="1:10" ht="24" customHeight="1">
      <c r="A399" s="127" t="s">
        <v>232</v>
      </c>
      <c r="B399" s="128" t="s">
        <v>376</v>
      </c>
      <c r="C399" s="127" t="s">
        <v>23</v>
      </c>
      <c r="D399" s="127" t="s">
        <v>338</v>
      </c>
      <c r="E399" s="129" t="s">
        <v>217</v>
      </c>
      <c r="F399" s="129"/>
      <c r="G399" s="130" t="s">
        <v>258</v>
      </c>
      <c r="H399" s="131">
        <v>0.16</v>
      </c>
      <c r="I399" s="132">
        <v>18.09</v>
      </c>
      <c r="J399" s="132">
        <v>2.89</v>
      </c>
    </row>
    <row r="400" spans="1:10" ht="24" customHeight="1">
      <c r="A400" s="115" t="s">
        <v>218</v>
      </c>
      <c r="B400" s="116" t="s">
        <v>377</v>
      </c>
      <c r="C400" s="115" t="s">
        <v>23</v>
      </c>
      <c r="D400" s="115" t="s">
        <v>378</v>
      </c>
      <c r="E400" s="117" t="s">
        <v>241</v>
      </c>
      <c r="F400" s="117"/>
      <c r="G400" s="118" t="s">
        <v>54</v>
      </c>
      <c r="H400" s="119">
        <v>0.25</v>
      </c>
      <c r="I400" s="120">
        <v>0.96</v>
      </c>
      <c r="J400" s="120">
        <v>0.24</v>
      </c>
    </row>
    <row r="401" spans="1:10">
      <c r="A401" s="121"/>
      <c r="B401" s="121"/>
      <c r="C401" s="121"/>
      <c r="D401" s="121"/>
      <c r="E401" s="121" t="s">
        <v>224</v>
      </c>
      <c r="F401" s="122">
        <v>2.08</v>
      </c>
      <c r="G401" s="121" t="s">
        <v>225</v>
      </c>
      <c r="H401" s="122">
        <v>0</v>
      </c>
      <c r="I401" s="121" t="s">
        <v>226</v>
      </c>
      <c r="J401" s="122">
        <v>2.08</v>
      </c>
    </row>
    <row r="402" spans="1:10">
      <c r="A402" s="121"/>
      <c r="B402" s="121"/>
      <c r="C402" s="121"/>
      <c r="D402" s="121"/>
      <c r="E402" s="121" t="s">
        <v>227</v>
      </c>
      <c r="F402" s="122">
        <v>0.75</v>
      </c>
      <c r="G402" s="121"/>
      <c r="H402" s="123" t="s">
        <v>228</v>
      </c>
      <c r="I402" s="123"/>
      <c r="J402" s="122">
        <v>3.88</v>
      </c>
    </row>
    <row r="403" spans="1:10" ht="30" customHeight="1" thickBot="1">
      <c r="A403" s="103"/>
      <c r="B403" s="103"/>
      <c r="C403" s="103"/>
      <c r="D403" s="103"/>
      <c r="E403" s="103"/>
      <c r="F403" s="103"/>
      <c r="G403" s="103" t="s">
        <v>229</v>
      </c>
      <c r="H403" s="124">
        <v>6</v>
      </c>
      <c r="I403" s="103" t="s">
        <v>230</v>
      </c>
      <c r="J403" s="125">
        <v>23.28</v>
      </c>
    </row>
    <row r="404" spans="1:10" ht="0.95" customHeight="1" thickTop="1">
      <c r="A404" s="126"/>
      <c r="B404" s="126"/>
      <c r="C404" s="126"/>
      <c r="D404" s="126"/>
      <c r="E404" s="126"/>
      <c r="F404" s="126"/>
      <c r="G404" s="126"/>
      <c r="H404" s="126"/>
      <c r="I404" s="126"/>
      <c r="J404" s="126"/>
    </row>
    <row r="405" spans="1:10" ht="18" customHeight="1">
      <c r="A405" s="98" t="s">
        <v>154</v>
      </c>
      <c r="B405" s="99" t="s">
        <v>10</v>
      </c>
      <c r="C405" s="98" t="s">
        <v>11</v>
      </c>
      <c r="D405" s="98" t="s">
        <v>12</v>
      </c>
      <c r="E405" s="107" t="s">
        <v>215</v>
      </c>
      <c r="F405" s="107"/>
      <c r="G405" s="108" t="s">
        <v>13</v>
      </c>
      <c r="H405" s="99" t="s">
        <v>14</v>
      </c>
      <c r="I405" s="99" t="s">
        <v>15</v>
      </c>
      <c r="J405" s="99" t="s">
        <v>17</v>
      </c>
    </row>
    <row r="406" spans="1:10" ht="24" customHeight="1">
      <c r="A406" s="109" t="s">
        <v>216</v>
      </c>
      <c r="B406" s="110" t="s">
        <v>155</v>
      </c>
      <c r="C406" s="109" t="s">
        <v>30</v>
      </c>
      <c r="D406" s="109" t="s">
        <v>156</v>
      </c>
      <c r="E406" s="111" t="s">
        <v>379</v>
      </c>
      <c r="F406" s="111"/>
      <c r="G406" s="112" t="s">
        <v>25</v>
      </c>
      <c r="H406" s="113">
        <v>1</v>
      </c>
      <c r="I406" s="114">
        <v>2.88</v>
      </c>
      <c r="J406" s="114">
        <v>2.88</v>
      </c>
    </row>
    <row r="407" spans="1:10" ht="24" customHeight="1">
      <c r="A407" s="127" t="s">
        <v>232</v>
      </c>
      <c r="B407" s="128" t="s">
        <v>337</v>
      </c>
      <c r="C407" s="127" t="s">
        <v>30</v>
      </c>
      <c r="D407" s="127" t="s">
        <v>338</v>
      </c>
      <c r="E407" s="129" t="s">
        <v>235</v>
      </c>
      <c r="F407" s="129"/>
      <c r="G407" s="130" t="s">
        <v>236</v>
      </c>
      <c r="H407" s="131">
        <v>1.4E-2</v>
      </c>
      <c r="I407" s="132">
        <v>18.02</v>
      </c>
      <c r="J407" s="132">
        <v>0.25</v>
      </c>
    </row>
    <row r="408" spans="1:10" ht="24" customHeight="1">
      <c r="A408" s="127" t="s">
        <v>232</v>
      </c>
      <c r="B408" s="128" t="s">
        <v>380</v>
      </c>
      <c r="C408" s="127" t="s">
        <v>30</v>
      </c>
      <c r="D408" s="127" t="s">
        <v>381</v>
      </c>
      <c r="E408" s="129" t="s">
        <v>235</v>
      </c>
      <c r="F408" s="129"/>
      <c r="G408" s="130" t="s">
        <v>236</v>
      </c>
      <c r="H408" s="131">
        <v>3.9E-2</v>
      </c>
      <c r="I408" s="132">
        <v>26.18</v>
      </c>
      <c r="J408" s="132">
        <v>1.02</v>
      </c>
    </row>
    <row r="409" spans="1:10" ht="24" customHeight="1">
      <c r="A409" s="115" t="s">
        <v>218</v>
      </c>
      <c r="B409" s="116" t="s">
        <v>382</v>
      </c>
      <c r="C409" s="115" t="s">
        <v>30</v>
      </c>
      <c r="D409" s="115" t="s">
        <v>383</v>
      </c>
      <c r="E409" s="117" t="s">
        <v>241</v>
      </c>
      <c r="F409" s="117"/>
      <c r="G409" s="118" t="s">
        <v>384</v>
      </c>
      <c r="H409" s="119">
        <v>0.16</v>
      </c>
      <c r="I409" s="120">
        <v>10.119999999999999</v>
      </c>
      <c r="J409" s="120">
        <v>1.61</v>
      </c>
    </row>
    <row r="410" spans="1:10">
      <c r="A410" s="121"/>
      <c r="B410" s="121"/>
      <c r="C410" s="121"/>
      <c r="D410" s="121"/>
      <c r="E410" s="121" t="s">
        <v>224</v>
      </c>
      <c r="F410" s="122">
        <v>0.96</v>
      </c>
      <c r="G410" s="121" t="s">
        <v>225</v>
      </c>
      <c r="H410" s="122">
        <v>0</v>
      </c>
      <c r="I410" s="121" t="s">
        <v>226</v>
      </c>
      <c r="J410" s="122">
        <v>0.96</v>
      </c>
    </row>
    <row r="411" spans="1:10">
      <c r="A411" s="121"/>
      <c r="B411" s="121"/>
      <c r="C411" s="121"/>
      <c r="D411" s="121"/>
      <c r="E411" s="121" t="s">
        <v>227</v>
      </c>
      <c r="F411" s="122">
        <v>0.69</v>
      </c>
      <c r="G411" s="121"/>
      <c r="H411" s="123" t="s">
        <v>228</v>
      </c>
      <c r="I411" s="123"/>
      <c r="J411" s="122">
        <v>3.57</v>
      </c>
    </row>
    <row r="412" spans="1:10" ht="30" customHeight="1" thickBot="1">
      <c r="A412" s="103"/>
      <c r="B412" s="103"/>
      <c r="C412" s="103"/>
      <c r="D412" s="103"/>
      <c r="E412" s="103"/>
      <c r="F412" s="103"/>
      <c r="G412" s="103" t="s">
        <v>229</v>
      </c>
      <c r="H412" s="124">
        <v>20</v>
      </c>
      <c r="I412" s="103" t="s">
        <v>230</v>
      </c>
      <c r="J412" s="125">
        <v>71.400000000000006</v>
      </c>
    </row>
    <row r="413" spans="1:10" ht="0.95" customHeight="1" thickTop="1">
      <c r="A413" s="126"/>
      <c r="B413" s="126"/>
      <c r="C413" s="126"/>
      <c r="D413" s="126"/>
      <c r="E413" s="126"/>
      <c r="F413" s="126"/>
      <c r="G413" s="126"/>
      <c r="H413" s="126"/>
      <c r="I413" s="126"/>
      <c r="J413" s="126"/>
    </row>
    <row r="414" spans="1:10" ht="18" customHeight="1">
      <c r="A414" s="98" t="s">
        <v>157</v>
      </c>
      <c r="B414" s="99" t="s">
        <v>10</v>
      </c>
      <c r="C414" s="98" t="s">
        <v>11</v>
      </c>
      <c r="D414" s="98" t="s">
        <v>12</v>
      </c>
      <c r="E414" s="107" t="s">
        <v>215</v>
      </c>
      <c r="F414" s="107"/>
      <c r="G414" s="108" t="s">
        <v>13</v>
      </c>
      <c r="H414" s="99" t="s">
        <v>14</v>
      </c>
      <c r="I414" s="99" t="s">
        <v>15</v>
      </c>
      <c r="J414" s="99" t="s">
        <v>17</v>
      </c>
    </row>
    <row r="415" spans="1:10" ht="24" customHeight="1">
      <c r="A415" s="109" t="s">
        <v>216</v>
      </c>
      <c r="B415" s="110" t="s">
        <v>158</v>
      </c>
      <c r="C415" s="109" t="s">
        <v>30</v>
      </c>
      <c r="D415" s="109" t="s">
        <v>159</v>
      </c>
      <c r="E415" s="111" t="s">
        <v>379</v>
      </c>
      <c r="F415" s="111"/>
      <c r="G415" s="112" t="s">
        <v>25</v>
      </c>
      <c r="H415" s="113">
        <v>1</v>
      </c>
      <c r="I415" s="114">
        <v>3.28</v>
      </c>
      <c r="J415" s="114">
        <v>3.28</v>
      </c>
    </row>
    <row r="416" spans="1:10" ht="24" customHeight="1">
      <c r="A416" s="127" t="s">
        <v>232</v>
      </c>
      <c r="B416" s="128" t="s">
        <v>337</v>
      </c>
      <c r="C416" s="127" t="s">
        <v>30</v>
      </c>
      <c r="D416" s="127" t="s">
        <v>338</v>
      </c>
      <c r="E416" s="129" t="s">
        <v>235</v>
      </c>
      <c r="F416" s="129"/>
      <c r="G416" s="130" t="s">
        <v>236</v>
      </c>
      <c r="H416" s="131">
        <v>1.9E-2</v>
      </c>
      <c r="I416" s="132">
        <v>18.02</v>
      </c>
      <c r="J416" s="132">
        <v>0.34</v>
      </c>
    </row>
    <row r="417" spans="1:10" ht="24" customHeight="1">
      <c r="A417" s="127" t="s">
        <v>232</v>
      </c>
      <c r="B417" s="128" t="s">
        <v>380</v>
      </c>
      <c r="C417" s="127" t="s">
        <v>30</v>
      </c>
      <c r="D417" s="127" t="s">
        <v>381</v>
      </c>
      <c r="E417" s="129" t="s">
        <v>235</v>
      </c>
      <c r="F417" s="129"/>
      <c r="G417" s="130" t="s">
        <v>236</v>
      </c>
      <c r="H417" s="131">
        <v>5.0999999999999997E-2</v>
      </c>
      <c r="I417" s="132">
        <v>26.18</v>
      </c>
      <c r="J417" s="132">
        <v>1.33</v>
      </c>
    </row>
    <row r="418" spans="1:10" ht="24" customHeight="1">
      <c r="A418" s="115" t="s">
        <v>218</v>
      </c>
      <c r="B418" s="116" t="s">
        <v>382</v>
      </c>
      <c r="C418" s="115" t="s">
        <v>30</v>
      </c>
      <c r="D418" s="115" t="s">
        <v>383</v>
      </c>
      <c r="E418" s="117" t="s">
        <v>241</v>
      </c>
      <c r="F418" s="117"/>
      <c r="G418" s="118" t="s">
        <v>384</v>
      </c>
      <c r="H418" s="119">
        <v>0.16</v>
      </c>
      <c r="I418" s="120">
        <v>10.119999999999999</v>
      </c>
      <c r="J418" s="120">
        <v>1.61</v>
      </c>
    </row>
    <row r="419" spans="1:10">
      <c r="A419" s="121"/>
      <c r="B419" s="121"/>
      <c r="C419" s="121"/>
      <c r="D419" s="121"/>
      <c r="E419" s="121" t="s">
        <v>224</v>
      </c>
      <c r="F419" s="122">
        <v>1.27</v>
      </c>
      <c r="G419" s="121" t="s">
        <v>225</v>
      </c>
      <c r="H419" s="122">
        <v>0</v>
      </c>
      <c r="I419" s="121" t="s">
        <v>226</v>
      </c>
      <c r="J419" s="122">
        <v>1.27</v>
      </c>
    </row>
    <row r="420" spans="1:10">
      <c r="A420" s="121"/>
      <c r="B420" s="121"/>
      <c r="C420" s="121"/>
      <c r="D420" s="121"/>
      <c r="E420" s="121" t="s">
        <v>227</v>
      </c>
      <c r="F420" s="122">
        <v>0.79</v>
      </c>
      <c r="G420" s="121"/>
      <c r="H420" s="123" t="s">
        <v>228</v>
      </c>
      <c r="I420" s="123"/>
      <c r="J420" s="122">
        <v>4.07</v>
      </c>
    </row>
    <row r="421" spans="1:10" ht="30" customHeight="1" thickBot="1">
      <c r="A421" s="103"/>
      <c r="B421" s="103"/>
      <c r="C421" s="103"/>
      <c r="D421" s="103"/>
      <c r="E421" s="103"/>
      <c r="F421" s="103"/>
      <c r="G421" s="103" t="s">
        <v>229</v>
      </c>
      <c r="H421" s="124">
        <v>6</v>
      </c>
      <c r="I421" s="103" t="s">
        <v>230</v>
      </c>
      <c r="J421" s="125">
        <v>24.42</v>
      </c>
    </row>
    <row r="422" spans="1:10" ht="0.95" customHeight="1" thickTop="1">
      <c r="A422" s="126"/>
      <c r="B422" s="126"/>
      <c r="C422" s="126"/>
      <c r="D422" s="126"/>
      <c r="E422" s="126"/>
      <c r="F422" s="126"/>
      <c r="G422" s="126"/>
      <c r="H422" s="126"/>
      <c r="I422" s="126"/>
      <c r="J422" s="126"/>
    </row>
    <row r="423" spans="1:10" ht="18" customHeight="1">
      <c r="A423" s="98" t="s">
        <v>160</v>
      </c>
      <c r="B423" s="99" t="s">
        <v>10</v>
      </c>
      <c r="C423" s="98" t="s">
        <v>11</v>
      </c>
      <c r="D423" s="98" t="s">
        <v>12</v>
      </c>
      <c r="E423" s="107" t="s">
        <v>215</v>
      </c>
      <c r="F423" s="107"/>
      <c r="G423" s="108" t="s">
        <v>13</v>
      </c>
      <c r="H423" s="99" t="s">
        <v>14</v>
      </c>
      <c r="I423" s="99" t="s">
        <v>15</v>
      </c>
      <c r="J423" s="99" t="s">
        <v>17</v>
      </c>
    </row>
    <row r="424" spans="1:10" ht="24" customHeight="1">
      <c r="A424" s="109" t="s">
        <v>216</v>
      </c>
      <c r="B424" s="110" t="s">
        <v>161</v>
      </c>
      <c r="C424" s="109" t="s">
        <v>30</v>
      </c>
      <c r="D424" s="109" t="s">
        <v>162</v>
      </c>
      <c r="E424" s="111" t="s">
        <v>379</v>
      </c>
      <c r="F424" s="111"/>
      <c r="G424" s="112" t="s">
        <v>25</v>
      </c>
      <c r="H424" s="113">
        <v>1</v>
      </c>
      <c r="I424" s="114">
        <v>13.41</v>
      </c>
      <c r="J424" s="114">
        <v>13.41</v>
      </c>
    </row>
    <row r="425" spans="1:10" ht="24" customHeight="1">
      <c r="A425" s="127" t="s">
        <v>232</v>
      </c>
      <c r="B425" s="128" t="s">
        <v>337</v>
      </c>
      <c r="C425" s="127" t="s">
        <v>30</v>
      </c>
      <c r="D425" s="127" t="s">
        <v>338</v>
      </c>
      <c r="E425" s="129" t="s">
        <v>235</v>
      </c>
      <c r="F425" s="129"/>
      <c r="G425" s="130" t="s">
        <v>236</v>
      </c>
      <c r="H425" s="131">
        <v>6.9000000000000006E-2</v>
      </c>
      <c r="I425" s="132">
        <v>18.02</v>
      </c>
      <c r="J425" s="132">
        <v>1.24</v>
      </c>
    </row>
    <row r="426" spans="1:10" ht="24" customHeight="1">
      <c r="A426" s="127" t="s">
        <v>232</v>
      </c>
      <c r="B426" s="128" t="s">
        <v>380</v>
      </c>
      <c r="C426" s="127" t="s">
        <v>30</v>
      </c>
      <c r="D426" s="127" t="s">
        <v>381</v>
      </c>
      <c r="E426" s="129" t="s">
        <v>235</v>
      </c>
      <c r="F426" s="129"/>
      <c r="G426" s="130" t="s">
        <v>236</v>
      </c>
      <c r="H426" s="131">
        <v>0.187</v>
      </c>
      <c r="I426" s="132">
        <v>26.18</v>
      </c>
      <c r="J426" s="132">
        <v>4.8899999999999997</v>
      </c>
    </row>
    <row r="427" spans="1:10" ht="24" customHeight="1">
      <c r="A427" s="115" t="s">
        <v>218</v>
      </c>
      <c r="B427" s="116" t="s">
        <v>385</v>
      </c>
      <c r="C427" s="115" t="s">
        <v>30</v>
      </c>
      <c r="D427" s="115" t="s">
        <v>386</v>
      </c>
      <c r="E427" s="117" t="s">
        <v>241</v>
      </c>
      <c r="F427" s="117"/>
      <c r="G427" s="118" t="s">
        <v>384</v>
      </c>
      <c r="H427" s="119">
        <v>0.33</v>
      </c>
      <c r="I427" s="120">
        <v>22.08</v>
      </c>
      <c r="J427" s="120">
        <v>7.28</v>
      </c>
    </row>
    <row r="428" spans="1:10">
      <c r="A428" s="121"/>
      <c r="B428" s="121"/>
      <c r="C428" s="121"/>
      <c r="D428" s="121"/>
      <c r="E428" s="121" t="s">
        <v>224</v>
      </c>
      <c r="F428" s="122">
        <v>4.67</v>
      </c>
      <c r="G428" s="121" t="s">
        <v>225</v>
      </c>
      <c r="H428" s="122">
        <v>0</v>
      </c>
      <c r="I428" s="121" t="s">
        <v>226</v>
      </c>
      <c r="J428" s="122">
        <v>4.67</v>
      </c>
    </row>
    <row r="429" spans="1:10">
      <c r="A429" s="121"/>
      <c r="B429" s="121"/>
      <c r="C429" s="121"/>
      <c r="D429" s="121"/>
      <c r="E429" s="121" t="s">
        <v>227</v>
      </c>
      <c r="F429" s="122">
        <v>3.24</v>
      </c>
      <c r="G429" s="121"/>
      <c r="H429" s="123" t="s">
        <v>228</v>
      </c>
      <c r="I429" s="123"/>
      <c r="J429" s="122">
        <v>16.649999999999999</v>
      </c>
    </row>
    <row r="430" spans="1:10" ht="30" customHeight="1" thickBot="1">
      <c r="A430" s="103"/>
      <c r="B430" s="103"/>
      <c r="C430" s="103"/>
      <c r="D430" s="103"/>
      <c r="E430" s="103"/>
      <c r="F430" s="103"/>
      <c r="G430" s="103" t="s">
        <v>229</v>
      </c>
      <c r="H430" s="124">
        <v>20</v>
      </c>
      <c r="I430" s="103" t="s">
        <v>230</v>
      </c>
      <c r="J430" s="125">
        <v>333</v>
      </c>
    </row>
    <row r="431" spans="1:10" ht="0.95" customHeight="1" thickTop="1">
      <c r="A431" s="126"/>
      <c r="B431" s="126"/>
      <c r="C431" s="126"/>
      <c r="D431" s="126"/>
      <c r="E431" s="126"/>
      <c r="F431" s="126"/>
      <c r="G431" s="126"/>
      <c r="H431" s="126"/>
      <c r="I431" s="126"/>
      <c r="J431" s="126"/>
    </row>
    <row r="432" spans="1:10" ht="18" customHeight="1">
      <c r="A432" s="98" t="s">
        <v>163</v>
      </c>
      <c r="B432" s="99" t="s">
        <v>10</v>
      </c>
      <c r="C432" s="98" t="s">
        <v>11</v>
      </c>
      <c r="D432" s="98" t="s">
        <v>12</v>
      </c>
      <c r="E432" s="107" t="s">
        <v>215</v>
      </c>
      <c r="F432" s="107"/>
      <c r="G432" s="108" t="s">
        <v>13</v>
      </c>
      <c r="H432" s="99" t="s">
        <v>14</v>
      </c>
      <c r="I432" s="99" t="s">
        <v>15</v>
      </c>
      <c r="J432" s="99" t="s">
        <v>17</v>
      </c>
    </row>
    <row r="433" spans="1:10" ht="24" customHeight="1">
      <c r="A433" s="109" t="s">
        <v>216</v>
      </c>
      <c r="B433" s="110" t="s">
        <v>164</v>
      </c>
      <c r="C433" s="109" t="s">
        <v>30</v>
      </c>
      <c r="D433" s="109" t="s">
        <v>165</v>
      </c>
      <c r="E433" s="111" t="s">
        <v>379</v>
      </c>
      <c r="F433" s="111"/>
      <c r="G433" s="112" t="s">
        <v>25</v>
      </c>
      <c r="H433" s="113">
        <v>1</v>
      </c>
      <c r="I433" s="114">
        <v>15.26</v>
      </c>
      <c r="J433" s="114">
        <v>15.26</v>
      </c>
    </row>
    <row r="434" spans="1:10" ht="24" customHeight="1">
      <c r="A434" s="127" t="s">
        <v>232</v>
      </c>
      <c r="B434" s="128" t="s">
        <v>337</v>
      </c>
      <c r="C434" s="127" t="s">
        <v>30</v>
      </c>
      <c r="D434" s="127" t="s">
        <v>338</v>
      </c>
      <c r="E434" s="129" t="s">
        <v>235</v>
      </c>
      <c r="F434" s="129"/>
      <c r="G434" s="130" t="s">
        <v>236</v>
      </c>
      <c r="H434" s="131">
        <v>8.8999999999999996E-2</v>
      </c>
      <c r="I434" s="132">
        <v>18.02</v>
      </c>
      <c r="J434" s="132">
        <v>1.6</v>
      </c>
    </row>
    <row r="435" spans="1:10" ht="24" customHeight="1">
      <c r="A435" s="127" t="s">
        <v>232</v>
      </c>
      <c r="B435" s="128" t="s">
        <v>380</v>
      </c>
      <c r="C435" s="127" t="s">
        <v>30</v>
      </c>
      <c r="D435" s="127" t="s">
        <v>381</v>
      </c>
      <c r="E435" s="129" t="s">
        <v>235</v>
      </c>
      <c r="F435" s="129"/>
      <c r="G435" s="130" t="s">
        <v>236</v>
      </c>
      <c r="H435" s="131">
        <v>0.24399999999999999</v>
      </c>
      <c r="I435" s="132">
        <v>26.18</v>
      </c>
      <c r="J435" s="132">
        <v>6.38</v>
      </c>
    </row>
    <row r="436" spans="1:10" ht="24" customHeight="1">
      <c r="A436" s="115" t="s">
        <v>218</v>
      </c>
      <c r="B436" s="116" t="s">
        <v>385</v>
      </c>
      <c r="C436" s="115" t="s">
        <v>30</v>
      </c>
      <c r="D436" s="115" t="s">
        <v>386</v>
      </c>
      <c r="E436" s="117" t="s">
        <v>241</v>
      </c>
      <c r="F436" s="117"/>
      <c r="G436" s="118" t="s">
        <v>384</v>
      </c>
      <c r="H436" s="119">
        <v>0.33</v>
      </c>
      <c r="I436" s="120">
        <v>22.08</v>
      </c>
      <c r="J436" s="120">
        <v>7.28</v>
      </c>
    </row>
    <row r="437" spans="1:10">
      <c r="A437" s="121"/>
      <c r="B437" s="121"/>
      <c r="C437" s="121"/>
      <c r="D437" s="121"/>
      <c r="E437" s="121" t="s">
        <v>224</v>
      </c>
      <c r="F437" s="122">
        <v>6.09</v>
      </c>
      <c r="G437" s="121" t="s">
        <v>225</v>
      </c>
      <c r="H437" s="122">
        <v>0</v>
      </c>
      <c r="I437" s="121" t="s">
        <v>226</v>
      </c>
      <c r="J437" s="122">
        <v>6.09</v>
      </c>
    </row>
    <row r="438" spans="1:10">
      <c r="A438" s="121"/>
      <c r="B438" s="121"/>
      <c r="C438" s="121"/>
      <c r="D438" s="121"/>
      <c r="E438" s="121" t="s">
        <v>227</v>
      </c>
      <c r="F438" s="122">
        <v>3.69</v>
      </c>
      <c r="G438" s="121"/>
      <c r="H438" s="123" t="s">
        <v>228</v>
      </c>
      <c r="I438" s="123"/>
      <c r="J438" s="122">
        <v>18.95</v>
      </c>
    </row>
    <row r="439" spans="1:10" ht="30" customHeight="1" thickBot="1">
      <c r="A439" s="103"/>
      <c r="B439" s="103"/>
      <c r="C439" s="103"/>
      <c r="D439" s="103"/>
      <c r="E439" s="103"/>
      <c r="F439" s="103"/>
      <c r="G439" s="103" t="s">
        <v>229</v>
      </c>
      <c r="H439" s="124">
        <v>6</v>
      </c>
      <c r="I439" s="103" t="s">
        <v>230</v>
      </c>
      <c r="J439" s="125">
        <v>113.7</v>
      </c>
    </row>
    <row r="440" spans="1:10" ht="0.95" customHeight="1" thickTop="1">
      <c r="A440" s="126"/>
      <c r="B440" s="126"/>
      <c r="C440" s="126"/>
      <c r="D440" s="126"/>
      <c r="E440" s="126"/>
      <c r="F440" s="126"/>
      <c r="G440" s="126"/>
      <c r="H440" s="126"/>
      <c r="I440" s="126"/>
      <c r="J440" s="126"/>
    </row>
    <row r="441" spans="1:10" ht="18" customHeight="1">
      <c r="A441" s="98" t="s">
        <v>166</v>
      </c>
      <c r="B441" s="99" t="s">
        <v>10</v>
      </c>
      <c r="C441" s="98" t="s">
        <v>11</v>
      </c>
      <c r="D441" s="98" t="s">
        <v>12</v>
      </c>
      <c r="E441" s="107" t="s">
        <v>215</v>
      </c>
      <c r="F441" s="107"/>
      <c r="G441" s="108" t="s">
        <v>13</v>
      </c>
      <c r="H441" s="99" t="s">
        <v>14</v>
      </c>
      <c r="I441" s="99" t="s">
        <v>15</v>
      </c>
      <c r="J441" s="99" t="s">
        <v>17</v>
      </c>
    </row>
    <row r="442" spans="1:10" ht="24" customHeight="1">
      <c r="A442" s="109" t="s">
        <v>216</v>
      </c>
      <c r="B442" s="110" t="s">
        <v>167</v>
      </c>
      <c r="C442" s="109" t="s">
        <v>23</v>
      </c>
      <c r="D442" s="109" t="s">
        <v>168</v>
      </c>
      <c r="E442" s="111" t="s">
        <v>217</v>
      </c>
      <c r="F442" s="111"/>
      <c r="G442" s="112" t="s">
        <v>25</v>
      </c>
      <c r="H442" s="113">
        <v>1</v>
      </c>
      <c r="I442" s="114">
        <v>4.74</v>
      </c>
      <c r="J442" s="114">
        <v>4.74</v>
      </c>
    </row>
    <row r="443" spans="1:10" ht="24" customHeight="1">
      <c r="A443" s="127" t="s">
        <v>232</v>
      </c>
      <c r="B443" s="128" t="s">
        <v>387</v>
      </c>
      <c r="C443" s="127" t="s">
        <v>23</v>
      </c>
      <c r="D443" s="127" t="s">
        <v>381</v>
      </c>
      <c r="E443" s="129" t="s">
        <v>217</v>
      </c>
      <c r="F443" s="129"/>
      <c r="G443" s="130" t="s">
        <v>258</v>
      </c>
      <c r="H443" s="131">
        <v>0.15</v>
      </c>
      <c r="I443" s="132">
        <v>26.27</v>
      </c>
      <c r="J443" s="132">
        <v>3.94</v>
      </c>
    </row>
    <row r="444" spans="1:10" ht="24" customHeight="1">
      <c r="A444" s="115" t="s">
        <v>218</v>
      </c>
      <c r="B444" s="116" t="s">
        <v>388</v>
      </c>
      <c r="C444" s="115" t="s">
        <v>23</v>
      </c>
      <c r="D444" s="115" t="s">
        <v>389</v>
      </c>
      <c r="E444" s="117" t="s">
        <v>241</v>
      </c>
      <c r="F444" s="117"/>
      <c r="G444" s="118" t="s">
        <v>54</v>
      </c>
      <c r="H444" s="119">
        <v>0.25</v>
      </c>
      <c r="I444" s="120">
        <v>3.23</v>
      </c>
      <c r="J444" s="120">
        <v>0.8</v>
      </c>
    </row>
    <row r="445" spans="1:10">
      <c r="A445" s="121"/>
      <c r="B445" s="121"/>
      <c r="C445" s="121"/>
      <c r="D445" s="121"/>
      <c r="E445" s="121" t="s">
        <v>224</v>
      </c>
      <c r="F445" s="122">
        <v>2.98</v>
      </c>
      <c r="G445" s="121" t="s">
        <v>225</v>
      </c>
      <c r="H445" s="122">
        <v>0</v>
      </c>
      <c r="I445" s="121" t="s">
        <v>226</v>
      </c>
      <c r="J445" s="122">
        <v>2.98</v>
      </c>
    </row>
    <row r="446" spans="1:10">
      <c r="A446" s="121"/>
      <c r="B446" s="121"/>
      <c r="C446" s="121"/>
      <c r="D446" s="121"/>
      <c r="E446" s="121" t="s">
        <v>227</v>
      </c>
      <c r="F446" s="122">
        <v>1.1399999999999999</v>
      </c>
      <c r="G446" s="121"/>
      <c r="H446" s="123" t="s">
        <v>228</v>
      </c>
      <c r="I446" s="123"/>
      <c r="J446" s="122">
        <v>5.88</v>
      </c>
    </row>
    <row r="447" spans="1:10" ht="30" customHeight="1" thickBot="1">
      <c r="A447" s="103"/>
      <c r="B447" s="103"/>
      <c r="C447" s="103"/>
      <c r="D447" s="103"/>
      <c r="E447" s="103"/>
      <c r="F447" s="103"/>
      <c r="G447" s="103" t="s">
        <v>229</v>
      </c>
      <c r="H447" s="124">
        <v>18</v>
      </c>
      <c r="I447" s="103" t="s">
        <v>230</v>
      </c>
      <c r="J447" s="125">
        <v>105.84</v>
      </c>
    </row>
    <row r="448" spans="1:10" ht="0.95" customHeight="1" thickTop="1">
      <c r="A448" s="126"/>
      <c r="B448" s="126"/>
      <c r="C448" s="126"/>
      <c r="D448" s="126"/>
      <c r="E448" s="126"/>
      <c r="F448" s="126"/>
      <c r="G448" s="126"/>
      <c r="H448" s="126"/>
      <c r="I448" s="126"/>
      <c r="J448" s="126"/>
    </row>
    <row r="449" spans="1:10" ht="18" customHeight="1">
      <c r="A449" s="98" t="s">
        <v>169</v>
      </c>
      <c r="B449" s="99" t="s">
        <v>10</v>
      </c>
      <c r="C449" s="98" t="s">
        <v>11</v>
      </c>
      <c r="D449" s="98" t="s">
        <v>12</v>
      </c>
      <c r="E449" s="107" t="s">
        <v>215</v>
      </c>
      <c r="F449" s="107"/>
      <c r="G449" s="108" t="s">
        <v>13</v>
      </c>
      <c r="H449" s="99" t="s">
        <v>14</v>
      </c>
      <c r="I449" s="99" t="s">
        <v>15</v>
      </c>
      <c r="J449" s="99" t="s">
        <v>17</v>
      </c>
    </row>
    <row r="450" spans="1:10" ht="24" customHeight="1">
      <c r="A450" s="109" t="s">
        <v>216</v>
      </c>
      <c r="B450" s="110" t="s">
        <v>170</v>
      </c>
      <c r="C450" s="109" t="s">
        <v>23</v>
      </c>
      <c r="D450" s="109" t="s">
        <v>171</v>
      </c>
      <c r="E450" s="111" t="s">
        <v>217</v>
      </c>
      <c r="F450" s="111"/>
      <c r="G450" s="112" t="s">
        <v>25</v>
      </c>
      <c r="H450" s="113">
        <v>1</v>
      </c>
      <c r="I450" s="114">
        <v>32.6</v>
      </c>
      <c r="J450" s="114">
        <v>32.6</v>
      </c>
    </row>
    <row r="451" spans="1:10" ht="24" customHeight="1">
      <c r="A451" s="127" t="s">
        <v>232</v>
      </c>
      <c r="B451" s="128" t="s">
        <v>390</v>
      </c>
      <c r="C451" s="127" t="s">
        <v>23</v>
      </c>
      <c r="D451" s="127" t="s">
        <v>391</v>
      </c>
      <c r="E451" s="129" t="s">
        <v>217</v>
      </c>
      <c r="F451" s="129"/>
      <c r="G451" s="130" t="s">
        <v>258</v>
      </c>
      <c r="H451" s="131">
        <v>0.08</v>
      </c>
      <c r="I451" s="132">
        <v>21.32</v>
      </c>
      <c r="J451" s="132">
        <v>1.7</v>
      </c>
    </row>
    <row r="452" spans="1:10" ht="24" customHeight="1">
      <c r="A452" s="127" t="s">
        <v>232</v>
      </c>
      <c r="B452" s="128" t="s">
        <v>387</v>
      </c>
      <c r="C452" s="127" t="s">
        <v>23</v>
      </c>
      <c r="D452" s="127" t="s">
        <v>381</v>
      </c>
      <c r="E452" s="129" t="s">
        <v>217</v>
      </c>
      <c r="F452" s="129"/>
      <c r="G452" s="130" t="s">
        <v>258</v>
      </c>
      <c r="H452" s="131">
        <v>0.8</v>
      </c>
      <c r="I452" s="132">
        <v>26.27</v>
      </c>
      <c r="J452" s="132">
        <v>21.01</v>
      </c>
    </row>
    <row r="453" spans="1:10" ht="24" customHeight="1">
      <c r="A453" s="115" t="s">
        <v>218</v>
      </c>
      <c r="B453" s="116" t="s">
        <v>392</v>
      </c>
      <c r="C453" s="115" t="s">
        <v>23</v>
      </c>
      <c r="D453" s="115" t="s">
        <v>393</v>
      </c>
      <c r="E453" s="117" t="s">
        <v>241</v>
      </c>
      <c r="F453" s="117"/>
      <c r="G453" s="118" t="s">
        <v>394</v>
      </c>
      <c r="H453" s="119">
        <v>0.12</v>
      </c>
      <c r="I453" s="120">
        <v>28.69</v>
      </c>
      <c r="J453" s="120">
        <v>3.44</v>
      </c>
    </row>
    <row r="454" spans="1:10" ht="24" customHeight="1">
      <c r="A454" s="115" t="s">
        <v>218</v>
      </c>
      <c r="B454" s="116" t="s">
        <v>388</v>
      </c>
      <c r="C454" s="115" t="s">
        <v>23</v>
      </c>
      <c r="D454" s="115" t="s">
        <v>389</v>
      </c>
      <c r="E454" s="117" t="s">
        <v>241</v>
      </c>
      <c r="F454" s="117"/>
      <c r="G454" s="118" t="s">
        <v>54</v>
      </c>
      <c r="H454" s="119">
        <v>0.3</v>
      </c>
      <c r="I454" s="120">
        <v>3.23</v>
      </c>
      <c r="J454" s="120">
        <v>0.96</v>
      </c>
    </row>
    <row r="455" spans="1:10" ht="24" customHeight="1">
      <c r="A455" s="115" t="s">
        <v>218</v>
      </c>
      <c r="B455" s="116" t="s">
        <v>395</v>
      </c>
      <c r="C455" s="115" t="s">
        <v>23</v>
      </c>
      <c r="D455" s="115" t="s">
        <v>396</v>
      </c>
      <c r="E455" s="117" t="s">
        <v>241</v>
      </c>
      <c r="F455" s="117"/>
      <c r="G455" s="118" t="s">
        <v>394</v>
      </c>
      <c r="H455" s="119">
        <v>0.03</v>
      </c>
      <c r="I455" s="120">
        <v>12.3</v>
      </c>
      <c r="J455" s="120">
        <v>0.36</v>
      </c>
    </row>
    <row r="456" spans="1:10" ht="24" customHeight="1">
      <c r="A456" s="115" t="s">
        <v>218</v>
      </c>
      <c r="B456" s="116" t="s">
        <v>397</v>
      </c>
      <c r="C456" s="115" t="s">
        <v>23</v>
      </c>
      <c r="D456" s="115" t="s">
        <v>398</v>
      </c>
      <c r="E456" s="117" t="s">
        <v>241</v>
      </c>
      <c r="F456" s="117"/>
      <c r="G456" s="118" t="s">
        <v>394</v>
      </c>
      <c r="H456" s="119">
        <v>0.16</v>
      </c>
      <c r="I456" s="120">
        <v>32.08</v>
      </c>
      <c r="J456" s="120">
        <v>5.13</v>
      </c>
    </row>
    <row r="457" spans="1:10">
      <c r="A457" s="121"/>
      <c r="B457" s="121"/>
      <c r="C457" s="121"/>
      <c r="D457" s="121"/>
      <c r="E457" s="121" t="s">
        <v>224</v>
      </c>
      <c r="F457" s="122">
        <v>17.13</v>
      </c>
      <c r="G457" s="121" t="s">
        <v>225</v>
      </c>
      <c r="H457" s="122">
        <v>0</v>
      </c>
      <c r="I457" s="121" t="s">
        <v>226</v>
      </c>
      <c r="J457" s="122">
        <v>17.13</v>
      </c>
    </row>
    <row r="458" spans="1:10">
      <c r="A458" s="121"/>
      <c r="B458" s="121"/>
      <c r="C458" s="121"/>
      <c r="D458" s="121"/>
      <c r="E458" s="121" t="s">
        <v>227</v>
      </c>
      <c r="F458" s="122">
        <v>7.88</v>
      </c>
      <c r="G458" s="121"/>
      <c r="H458" s="123" t="s">
        <v>228</v>
      </c>
      <c r="I458" s="123"/>
      <c r="J458" s="122">
        <v>40.479999999999997</v>
      </c>
    </row>
    <row r="459" spans="1:10" ht="30" customHeight="1" thickBot="1">
      <c r="A459" s="103"/>
      <c r="B459" s="103"/>
      <c r="C459" s="103"/>
      <c r="D459" s="103"/>
      <c r="E459" s="103"/>
      <c r="F459" s="103"/>
      <c r="G459" s="103" t="s">
        <v>229</v>
      </c>
      <c r="H459" s="124">
        <v>18</v>
      </c>
      <c r="I459" s="103" t="s">
        <v>230</v>
      </c>
      <c r="J459" s="125">
        <v>728.64</v>
      </c>
    </row>
    <row r="460" spans="1:10" ht="0.95" customHeight="1" thickTop="1">
      <c r="A460" s="126"/>
      <c r="B460" s="126"/>
      <c r="C460" s="126"/>
      <c r="D460" s="126"/>
      <c r="E460" s="126"/>
      <c r="F460" s="126"/>
      <c r="G460" s="126"/>
      <c r="H460" s="126"/>
      <c r="I460" s="126"/>
      <c r="J460" s="126"/>
    </row>
    <row r="461" spans="1:10" ht="24" customHeight="1">
      <c r="A461" s="100" t="s">
        <v>172</v>
      </c>
      <c r="B461" s="100"/>
      <c r="C461" s="100"/>
      <c r="D461" s="100" t="s">
        <v>173</v>
      </c>
      <c r="E461" s="100"/>
      <c r="F461" s="105"/>
      <c r="G461" s="105"/>
      <c r="H461" s="101"/>
      <c r="I461" s="100"/>
      <c r="J461" s="106">
        <v>3041.4</v>
      </c>
    </row>
    <row r="462" spans="1:10" ht="18" customHeight="1">
      <c r="A462" s="98" t="s">
        <v>174</v>
      </c>
      <c r="B462" s="99" t="s">
        <v>10</v>
      </c>
      <c r="C462" s="98" t="s">
        <v>11</v>
      </c>
      <c r="D462" s="98" t="s">
        <v>12</v>
      </c>
      <c r="E462" s="107" t="s">
        <v>215</v>
      </c>
      <c r="F462" s="107"/>
      <c r="G462" s="108" t="s">
        <v>13</v>
      </c>
      <c r="H462" s="99" t="s">
        <v>14</v>
      </c>
      <c r="I462" s="99" t="s">
        <v>15</v>
      </c>
      <c r="J462" s="99" t="s">
        <v>17</v>
      </c>
    </row>
    <row r="463" spans="1:10" ht="24" customHeight="1">
      <c r="A463" s="109" t="s">
        <v>216</v>
      </c>
      <c r="B463" s="110" t="s">
        <v>175</v>
      </c>
      <c r="C463" s="109" t="s">
        <v>86</v>
      </c>
      <c r="D463" s="109" t="s">
        <v>176</v>
      </c>
      <c r="E463" s="111" t="s">
        <v>235</v>
      </c>
      <c r="F463" s="111"/>
      <c r="G463" s="112" t="s">
        <v>65</v>
      </c>
      <c r="H463" s="113">
        <v>1</v>
      </c>
      <c r="I463" s="114">
        <v>2448.8000000000002</v>
      </c>
      <c r="J463" s="114">
        <v>2448.8000000000002</v>
      </c>
    </row>
    <row r="464" spans="1:10" ht="24" customHeight="1">
      <c r="A464" s="127" t="s">
        <v>232</v>
      </c>
      <c r="B464" s="128" t="s">
        <v>399</v>
      </c>
      <c r="C464" s="127" t="s">
        <v>30</v>
      </c>
      <c r="D464" s="127" t="s">
        <v>400</v>
      </c>
      <c r="E464" s="129" t="s">
        <v>235</v>
      </c>
      <c r="F464" s="129"/>
      <c r="G464" s="130" t="s">
        <v>236</v>
      </c>
      <c r="H464" s="131">
        <v>16</v>
      </c>
      <c r="I464" s="132">
        <v>102.59</v>
      </c>
      <c r="J464" s="132">
        <v>1641.44</v>
      </c>
    </row>
    <row r="465" spans="1:10" ht="24" customHeight="1">
      <c r="A465" s="127" t="s">
        <v>232</v>
      </c>
      <c r="B465" s="128" t="s">
        <v>401</v>
      </c>
      <c r="C465" s="127" t="s">
        <v>30</v>
      </c>
      <c r="D465" s="127" t="s">
        <v>402</v>
      </c>
      <c r="E465" s="129" t="s">
        <v>235</v>
      </c>
      <c r="F465" s="129"/>
      <c r="G465" s="130" t="s">
        <v>236</v>
      </c>
      <c r="H465" s="131">
        <v>8</v>
      </c>
      <c r="I465" s="132">
        <v>100.92</v>
      </c>
      <c r="J465" s="132">
        <v>807.36</v>
      </c>
    </row>
    <row r="466" spans="1:10">
      <c r="A466" s="121"/>
      <c r="B466" s="121"/>
      <c r="C466" s="121"/>
      <c r="D466" s="121"/>
      <c r="E466" s="121" t="s">
        <v>224</v>
      </c>
      <c r="F466" s="122">
        <v>2411.84</v>
      </c>
      <c r="G466" s="121" t="s">
        <v>225</v>
      </c>
      <c r="H466" s="122">
        <v>0</v>
      </c>
      <c r="I466" s="121" t="s">
        <v>226</v>
      </c>
      <c r="J466" s="122">
        <v>2411.84</v>
      </c>
    </row>
    <row r="467" spans="1:10">
      <c r="A467" s="121"/>
      <c r="B467" s="121"/>
      <c r="C467" s="121"/>
      <c r="D467" s="121"/>
      <c r="E467" s="121" t="s">
        <v>227</v>
      </c>
      <c r="F467" s="122">
        <v>592.6</v>
      </c>
      <c r="G467" s="121"/>
      <c r="H467" s="123" t="s">
        <v>228</v>
      </c>
      <c r="I467" s="123"/>
      <c r="J467" s="122">
        <v>3041.4</v>
      </c>
    </row>
    <row r="468" spans="1:10" ht="30" customHeight="1" thickBot="1">
      <c r="A468" s="103"/>
      <c r="B468" s="103"/>
      <c r="C468" s="103"/>
      <c r="D468" s="103"/>
      <c r="E468" s="103"/>
      <c r="F468" s="103"/>
      <c r="G468" s="103" t="s">
        <v>229</v>
      </c>
      <c r="H468" s="124">
        <v>1</v>
      </c>
      <c r="I468" s="103" t="s">
        <v>230</v>
      </c>
      <c r="J468" s="125">
        <v>3041.4</v>
      </c>
    </row>
    <row r="469" spans="1:10" ht="0.95" customHeight="1" thickTop="1">
      <c r="A469" s="126"/>
      <c r="B469" s="126"/>
      <c r="C469" s="126"/>
      <c r="D469" s="126"/>
      <c r="E469" s="126"/>
      <c r="F469" s="126"/>
      <c r="G469" s="126"/>
      <c r="H469" s="126"/>
      <c r="I469" s="126"/>
      <c r="J469" s="126"/>
    </row>
    <row r="470" spans="1:10">
      <c r="A470" s="104"/>
      <c r="B470" s="104"/>
      <c r="C470" s="104"/>
      <c r="D470" s="104"/>
      <c r="E470" s="104"/>
      <c r="F470" s="104"/>
      <c r="G470" s="104"/>
      <c r="H470" s="104"/>
      <c r="I470" s="104"/>
      <c r="J470" s="104"/>
    </row>
    <row r="471" spans="1:10">
      <c r="A471" s="133"/>
      <c r="B471" s="133"/>
      <c r="C471" s="133"/>
      <c r="D471" s="134"/>
      <c r="E471" s="103"/>
      <c r="F471" s="96" t="s">
        <v>177</v>
      </c>
      <c r="G471" s="133"/>
      <c r="H471" s="135">
        <v>53913.31</v>
      </c>
      <c r="I471" s="133"/>
      <c r="J471" s="133"/>
    </row>
    <row r="473" spans="1:10">
      <c r="C473" s="140" t="s">
        <v>404</v>
      </c>
      <c r="D473" s="140"/>
      <c r="E473" s="140"/>
      <c r="F473" s="140"/>
      <c r="G473" s="140"/>
      <c r="H473" s="140"/>
      <c r="I473" s="140"/>
      <c r="J473" s="140"/>
    </row>
    <row r="474" spans="1:10">
      <c r="C474" s="140" t="s">
        <v>403</v>
      </c>
      <c r="D474" s="140"/>
      <c r="E474" s="140"/>
      <c r="F474" s="140"/>
      <c r="G474" s="140"/>
      <c r="H474" s="140"/>
      <c r="I474" s="140"/>
      <c r="J474" s="140"/>
    </row>
    <row r="475" spans="1:10">
      <c r="C475" s="141" t="s">
        <v>405</v>
      </c>
      <c r="D475" s="141"/>
      <c r="E475" s="141"/>
      <c r="F475" s="141"/>
      <c r="G475" s="141"/>
      <c r="H475" s="141"/>
      <c r="I475" s="141"/>
      <c r="J475" s="141"/>
    </row>
    <row r="476" spans="1:10">
      <c r="C476" s="141" t="s">
        <v>406</v>
      </c>
      <c r="D476" s="141"/>
      <c r="E476" s="141"/>
      <c r="F476" s="141"/>
      <c r="G476" s="141"/>
      <c r="H476" s="141"/>
      <c r="I476" s="141"/>
      <c r="J476" s="141"/>
    </row>
    <row r="477" spans="1:10">
      <c r="C477" s="141" t="s">
        <v>407</v>
      </c>
      <c r="D477" s="141"/>
      <c r="E477" s="141"/>
      <c r="F477" s="141"/>
      <c r="G477" s="141"/>
      <c r="H477" s="141"/>
      <c r="I477" s="141"/>
      <c r="J477" s="141"/>
    </row>
  </sheetData>
  <mergeCells count="335">
    <mergeCell ref="C477:J477"/>
    <mergeCell ref="B2:J2"/>
    <mergeCell ref="B3:J3"/>
    <mergeCell ref="C473:J473"/>
    <mergeCell ref="C474:J474"/>
    <mergeCell ref="C475:J475"/>
    <mergeCell ref="C476:J476"/>
    <mergeCell ref="A471:C471"/>
    <mergeCell ref="F471:G471"/>
    <mergeCell ref="H471:J471"/>
    <mergeCell ref="E462:F462"/>
    <mergeCell ref="E463:F463"/>
    <mergeCell ref="E464:F464"/>
    <mergeCell ref="E465:F465"/>
    <mergeCell ref="H467:I467"/>
    <mergeCell ref="E453:F453"/>
    <mergeCell ref="E454:F454"/>
    <mergeCell ref="E455:F455"/>
    <mergeCell ref="E456:F456"/>
    <mergeCell ref="H458:I458"/>
    <mergeCell ref="F461:G461"/>
    <mergeCell ref="E444:F444"/>
    <mergeCell ref="H446:I446"/>
    <mergeCell ref="E449:F449"/>
    <mergeCell ref="E450:F450"/>
    <mergeCell ref="E451:F451"/>
    <mergeCell ref="E452:F452"/>
    <mergeCell ref="E435:F435"/>
    <mergeCell ref="E436:F436"/>
    <mergeCell ref="H438:I438"/>
    <mergeCell ref="E441:F441"/>
    <mergeCell ref="E442:F442"/>
    <mergeCell ref="E443:F443"/>
    <mergeCell ref="E426:F426"/>
    <mergeCell ref="E427:F427"/>
    <mergeCell ref="H429:I429"/>
    <mergeCell ref="E432:F432"/>
    <mergeCell ref="E433:F433"/>
    <mergeCell ref="E434:F434"/>
    <mergeCell ref="E417:F417"/>
    <mergeCell ref="E418:F418"/>
    <mergeCell ref="H420:I420"/>
    <mergeCell ref="E423:F423"/>
    <mergeCell ref="E424:F424"/>
    <mergeCell ref="E425:F425"/>
    <mergeCell ref="E408:F408"/>
    <mergeCell ref="E409:F409"/>
    <mergeCell ref="H411:I411"/>
    <mergeCell ref="E414:F414"/>
    <mergeCell ref="E415:F415"/>
    <mergeCell ref="E416:F416"/>
    <mergeCell ref="E399:F399"/>
    <mergeCell ref="E400:F400"/>
    <mergeCell ref="H402:I402"/>
    <mergeCell ref="E405:F405"/>
    <mergeCell ref="E406:F406"/>
    <mergeCell ref="E407:F407"/>
    <mergeCell ref="E390:F390"/>
    <mergeCell ref="E391:F391"/>
    <mergeCell ref="E392:F392"/>
    <mergeCell ref="H394:I394"/>
    <mergeCell ref="E397:F397"/>
    <mergeCell ref="E398:F398"/>
    <mergeCell ref="E381:F381"/>
    <mergeCell ref="E382:F382"/>
    <mergeCell ref="E383:F383"/>
    <mergeCell ref="E384:F384"/>
    <mergeCell ref="H386:I386"/>
    <mergeCell ref="E389:F389"/>
    <mergeCell ref="E372:F372"/>
    <mergeCell ref="E373:F373"/>
    <mergeCell ref="E374:F374"/>
    <mergeCell ref="H376:I376"/>
    <mergeCell ref="F379:G379"/>
    <mergeCell ref="E380:F380"/>
    <mergeCell ref="E363:F363"/>
    <mergeCell ref="E364:F364"/>
    <mergeCell ref="H366:I366"/>
    <mergeCell ref="E369:F369"/>
    <mergeCell ref="E370:F370"/>
    <mergeCell ref="E371:F371"/>
    <mergeCell ref="E354:F354"/>
    <mergeCell ref="H356:I356"/>
    <mergeCell ref="E359:F359"/>
    <mergeCell ref="E360:F360"/>
    <mergeCell ref="E361:F361"/>
    <mergeCell ref="E362:F362"/>
    <mergeCell ref="E345:F345"/>
    <mergeCell ref="H347:I347"/>
    <mergeCell ref="E350:F350"/>
    <mergeCell ref="E351:F351"/>
    <mergeCell ref="E352:F352"/>
    <mergeCell ref="E353:F353"/>
    <mergeCell ref="E336:F336"/>
    <mergeCell ref="H338:I338"/>
    <mergeCell ref="E341:F341"/>
    <mergeCell ref="E342:F342"/>
    <mergeCell ref="E343:F343"/>
    <mergeCell ref="E344:F344"/>
    <mergeCell ref="E327:F327"/>
    <mergeCell ref="H329:I329"/>
    <mergeCell ref="E332:F332"/>
    <mergeCell ref="E333:F333"/>
    <mergeCell ref="E334:F334"/>
    <mergeCell ref="E335:F335"/>
    <mergeCell ref="E318:F318"/>
    <mergeCell ref="H320:I320"/>
    <mergeCell ref="E323:F323"/>
    <mergeCell ref="E324:F324"/>
    <mergeCell ref="E325:F325"/>
    <mergeCell ref="E326:F326"/>
    <mergeCell ref="H310:I310"/>
    <mergeCell ref="E313:F313"/>
    <mergeCell ref="E314:F314"/>
    <mergeCell ref="E315:F315"/>
    <mergeCell ref="E316:F316"/>
    <mergeCell ref="E317:F317"/>
    <mergeCell ref="E303:F303"/>
    <mergeCell ref="E304:F304"/>
    <mergeCell ref="E305:F305"/>
    <mergeCell ref="E306:F306"/>
    <mergeCell ref="E307:F307"/>
    <mergeCell ref="E308:F308"/>
    <mergeCell ref="E294:F294"/>
    <mergeCell ref="E295:F295"/>
    <mergeCell ref="E296:F296"/>
    <mergeCell ref="H298:I298"/>
    <mergeCell ref="E301:F301"/>
    <mergeCell ref="E302:F302"/>
    <mergeCell ref="E285:F285"/>
    <mergeCell ref="E286:F286"/>
    <mergeCell ref="E287:F287"/>
    <mergeCell ref="H289:I289"/>
    <mergeCell ref="E292:F292"/>
    <mergeCell ref="E293:F293"/>
    <mergeCell ref="E276:F276"/>
    <mergeCell ref="E277:F277"/>
    <mergeCell ref="H279:I279"/>
    <mergeCell ref="E282:F282"/>
    <mergeCell ref="E283:F283"/>
    <mergeCell ref="E284:F284"/>
    <mergeCell ref="E267:F267"/>
    <mergeCell ref="E268:F268"/>
    <mergeCell ref="H270:I270"/>
    <mergeCell ref="E273:F273"/>
    <mergeCell ref="E274:F274"/>
    <mergeCell ref="E275:F275"/>
    <mergeCell ref="E258:F258"/>
    <mergeCell ref="E259:F259"/>
    <mergeCell ref="H261:I261"/>
    <mergeCell ref="E264:F264"/>
    <mergeCell ref="E265:F265"/>
    <mergeCell ref="E266:F266"/>
    <mergeCell ref="E249:F249"/>
    <mergeCell ref="E250:F250"/>
    <mergeCell ref="H252:I252"/>
    <mergeCell ref="E255:F255"/>
    <mergeCell ref="E256:F256"/>
    <mergeCell ref="E257:F257"/>
    <mergeCell ref="E240:F240"/>
    <mergeCell ref="E241:F241"/>
    <mergeCell ref="H243:I243"/>
    <mergeCell ref="E246:F246"/>
    <mergeCell ref="E247:F247"/>
    <mergeCell ref="E248:F248"/>
    <mergeCell ref="E231:F231"/>
    <mergeCell ref="E232:F232"/>
    <mergeCell ref="H234:I234"/>
    <mergeCell ref="E237:F237"/>
    <mergeCell ref="E238:F238"/>
    <mergeCell ref="E239:F239"/>
    <mergeCell ref="E222:F222"/>
    <mergeCell ref="E223:F223"/>
    <mergeCell ref="H225:I225"/>
    <mergeCell ref="E228:F228"/>
    <mergeCell ref="E229:F229"/>
    <mergeCell ref="E230:F230"/>
    <mergeCell ref="E213:F213"/>
    <mergeCell ref="E214:F214"/>
    <mergeCell ref="H216:I216"/>
    <mergeCell ref="E219:F219"/>
    <mergeCell ref="E220:F220"/>
    <mergeCell ref="E221:F221"/>
    <mergeCell ref="E204:F204"/>
    <mergeCell ref="E205:F205"/>
    <mergeCell ref="H207:I207"/>
    <mergeCell ref="E210:F210"/>
    <mergeCell ref="E211:F211"/>
    <mergeCell ref="E212:F212"/>
    <mergeCell ref="E195:F195"/>
    <mergeCell ref="E196:F196"/>
    <mergeCell ref="H198:I198"/>
    <mergeCell ref="E201:F201"/>
    <mergeCell ref="E202:F202"/>
    <mergeCell ref="E203:F203"/>
    <mergeCell ref="E186:F186"/>
    <mergeCell ref="E187:F187"/>
    <mergeCell ref="H189:I189"/>
    <mergeCell ref="E192:F192"/>
    <mergeCell ref="E193:F193"/>
    <mergeCell ref="E194:F194"/>
    <mergeCell ref="E177:F177"/>
    <mergeCell ref="E178:F178"/>
    <mergeCell ref="H180:I180"/>
    <mergeCell ref="E183:F183"/>
    <mergeCell ref="E184:F184"/>
    <mergeCell ref="E185:F185"/>
    <mergeCell ref="E168:F168"/>
    <mergeCell ref="H170:I170"/>
    <mergeCell ref="E173:F173"/>
    <mergeCell ref="E174:F174"/>
    <mergeCell ref="E175:F175"/>
    <mergeCell ref="E176:F176"/>
    <mergeCell ref="E159:F159"/>
    <mergeCell ref="H161:I161"/>
    <mergeCell ref="E164:F164"/>
    <mergeCell ref="E165:F165"/>
    <mergeCell ref="E166:F166"/>
    <mergeCell ref="E167:F167"/>
    <mergeCell ref="E150:F150"/>
    <mergeCell ref="H152:I152"/>
    <mergeCell ref="E155:F155"/>
    <mergeCell ref="E156:F156"/>
    <mergeCell ref="E157:F157"/>
    <mergeCell ref="E158:F158"/>
    <mergeCell ref="E141:F141"/>
    <mergeCell ref="H143:I143"/>
    <mergeCell ref="E146:F146"/>
    <mergeCell ref="E147:F147"/>
    <mergeCell ref="E148:F148"/>
    <mergeCell ref="E149:F149"/>
    <mergeCell ref="E132:F132"/>
    <mergeCell ref="H134:I134"/>
    <mergeCell ref="E137:F137"/>
    <mergeCell ref="E138:F138"/>
    <mergeCell ref="E139:F139"/>
    <mergeCell ref="E140:F140"/>
    <mergeCell ref="E126:F126"/>
    <mergeCell ref="E127:F127"/>
    <mergeCell ref="E128:F128"/>
    <mergeCell ref="E129:F129"/>
    <mergeCell ref="E130:F130"/>
    <mergeCell ref="E131:F131"/>
    <mergeCell ref="E120:F120"/>
    <mergeCell ref="E121:F121"/>
    <mergeCell ref="E122:F122"/>
    <mergeCell ref="E123:F123"/>
    <mergeCell ref="E124:F124"/>
    <mergeCell ref="E125:F125"/>
    <mergeCell ref="E111:F111"/>
    <mergeCell ref="E112:F112"/>
    <mergeCell ref="E113:F113"/>
    <mergeCell ref="E114:F114"/>
    <mergeCell ref="E115:F115"/>
    <mergeCell ref="H117:I117"/>
    <mergeCell ref="E102:F102"/>
    <mergeCell ref="E103:F103"/>
    <mergeCell ref="E104:F104"/>
    <mergeCell ref="E105:F105"/>
    <mergeCell ref="H107:I107"/>
    <mergeCell ref="E110:F110"/>
    <mergeCell ref="E93:F93"/>
    <mergeCell ref="E94:F94"/>
    <mergeCell ref="E95:F95"/>
    <mergeCell ref="H97:I97"/>
    <mergeCell ref="E100:F100"/>
    <mergeCell ref="E101:F101"/>
    <mergeCell ref="E84:F84"/>
    <mergeCell ref="E85:F85"/>
    <mergeCell ref="H87:I87"/>
    <mergeCell ref="E90:F90"/>
    <mergeCell ref="E91:F91"/>
    <mergeCell ref="E92:F92"/>
    <mergeCell ref="E75:F75"/>
    <mergeCell ref="H77:I77"/>
    <mergeCell ref="E80:F80"/>
    <mergeCell ref="E81:F81"/>
    <mergeCell ref="E82:F82"/>
    <mergeCell ref="E83:F83"/>
    <mergeCell ref="H67:I67"/>
    <mergeCell ref="E70:F70"/>
    <mergeCell ref="E71:F71"/>
    <mergeCell ref="E72:F72"/>
    <mergeCell ref="E73:F73"/>
    <mergeCell ref="E74:F74"/>
    <mergeCell ref="E60:F60"/>
    <mergeCell ref="E61:F61"/>
    <mergeCell ref="E62:F62"/>
    <mergeCell ref="E63:F63"/>
    <mergeCell ref="E64:F64"/>
    <mergeCell ref="E65:F65"/>
    <mergeCell ref="E51:F51"/>
    <mergeCell ref="E52:F52"/>
    <mergeCell ref="E53:F53"/>
    <mergeCell ref="E54:F54"/>
    <mergeCell ref="E55:F55"/>
    <mergeCell ref="H57:I57"/>
    <mergeCell ref="E42:F42"/>
    <mergeCell ref="E43:F43"/>
    <mergeCell ref="E44:F44"/>
    <mergeCell ref="E45:F45"/>
    <mergeCell ref="H47:I47"/>
    <mergeCell ref="E50:F50"/>
    <mergeCell ref="E33:F33"/>
    <mergeCell ref="E34:F34"/>
    <mergeCell ref="E35:F35"/>
    <mergeCell ref="H37:I37"/>
    <mergeCell ref="E40:F40"/>
    <mergeCell ref="E41:F41"/>
    <mergeCell ref="E24:F24"/>
    <mergeCell ref="E25:F25"/>
    <mergeCell ref="H27:I27"/>
    <mergeCell ref="E30:F30"/>
    <mergeCell ref="E31:F31"/>
    <mergeCell ref="E32:F32"/>
    <mergeCell ref="H16:I16"/>
    <mergeCell ref="F19:G19"/>
    <mergeCell ref="E20:F20"/>
    <mergeCell ref="E21:F21"/>
    <mergeCell ref="E22:F22"/>
    <mergeCell ref="E23:F23"/>
    <mergeCell ref="A9:J9"/>
    <mergeCell ref="F10:G10"/>
    <mergeCell ref="E11:F11"/>
    <mergeCell ref="E12:F12"/>
    <mergeCell ref="E13:F13"/>
    <mergeCell ref="E14:F14"/>
    <mergeCell ref="C7:D7"/>
    <mergeCell ref="E7:F7"/>
    <mergeCell ref="G7:H7"/>
    <mergeCell ref="I7:J7"/>
    <mergeCell ref="C8:D8"/>
    <mergeCell ref="E8:F8"/>
    <mergeCell ref="G8:H8"/>
    <mergeCell ref="I8:J8"/>
  </mergeCells>
  <pageMargins left="0.51181102362204722" right="0.51181102362204722" top="0.98425196850393704" bottom="0.98425196850393704" header="0.51181102362204722" footer="0.51181102362204722"/>
  <pageSetup paperSize="9" scale="49" fitToHeight="0" orientation="portrait" r:id="rId1"/>
  <headerFooter>
    <oddHeader xml:space="preserve">&amp;L </oddHeader>
    <oddFooter xml:space="preserve">&amp;L </oddFooter>
  </headerFooter>
  <rowBreaks count="6" manualBreakCount="6">
    <brk id="58" max="16383" man="1"/>
    <brk id="114" max="9" man="1"/>
    <brk id="177" max="9" man="1"/>
    <brk id="240" max="9" man="1"/>
    <brk id="300" max="16383" man="1"/>
    <brk id="358" max="16383"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Planilhas</vt:lpstr>
      </vt:variant>
      <vt:variant>
        <vt:i4>4</vt:i4>
      </vt:variant>
      <vt:variant>
        <vt:lpstr>Intervalos nomeados</vt:lpstr>
      </vt:variant>
      <vt:variant>
        <vt:i4>4</vt:i4>
      </vt:variant>
    </vt:vector>
  </HeadingPairs>
  <TitlesOfParts>
    <vt:vector size="8" baseType="lpstr">
      <vt:lpstr>Orçamento Sintético</vt:lpstr>
      <vt:lpstr>BDI</vt:lpstr>
      <vt:lpstr>CRONOGRAMA</vt:lpstr>
      <vt:lpstr>Orçamento Analítico</vt:lpstr>
      <vt:lpstr>BDI!Area_de_impressao</vt:lpstr>
      <vt:lpstr>CRONOGRAMA!Area_de_impressao</vt:lpstr>
      <vt:lpstr>'Orçamento Analítico'!Titulos_de_impressao</vt:lpstr>
      <vt:lpstr>'Orçamento Sintético'!Titulos_de_impressao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itamarmagalhaes</cp:lastModifiedBy>
  <cp:revision>0</cp:revision>
  <cp:lastPrinted>2022-08-01T18:02:46Z</cp:lastPrinted>
  <dcterms:created xsi:type="dcterms:W3CDTF">2022-08-01T13:14:49Z</dcterms:created>
  <dcterms:modified xsi:type="dcterms:W3CDTF">2022-08-01T18:16:37Z</dcterms:modified>
</cp:coreProperties>
</file>