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aelvasconcelos/Library/CloudStorage/GoogleDrive-iglambientalbh@gmail.com/Meu Drive/LICITAÇÕES/LICITAÇÕES/01 - Obras/Santa Luzia/Proposta Comercial/"/>
    </mc:Choice>
  </mc:AlternateContent>
  <xr:revisionPtr revIDLastSave="0" documentId="13_ncr:1_{96476FC0-7042-1C4B-AD76-D5C487B7909C}" xr6:coauthVersionLast="47" xr6:coauthVersionMax="47" xr10:uidLastSave="{00000000-0000-0000-0000-000000000000}"/>
  <bookViews>
    <workbookView xWindow="0" yWindow="500" windowWidth="38400" windowHeight="19640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</sheets>
  <definedNames>
    <definedName name="_xlnm.Print_Titles" localSheetId="0">'Table 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5" i="1" l="1"/>
  <c r="I285" i="1" s="1"/>
  <c r="I284" i="1" s="1"/>
  <c r="H283" i="1"/>
  <c r="I283" i="1" s="1"/>
  <c r="H282" i="1"/>
  <c r="I282" i="1" s="1"/>
  <c r="H281" i="1"/>
  <c r="I281" i="1" s="1"/>
  <c r="H280" i="1"/>
  <c r="I280" i="1" s="1"/>
  <c r="H279" i="1"/>
  <c r="I279" i="1" s="1"/>
  <c r="H278" i="1"/>
  <c r="I278" i="1" s="1"/>
  <c r="H277" i="1"/>
  <c r="I277" i="1" s="1"/>
  <c r="H276" i="1"/>
  <c r="I276" i="1" s="1"/>
  <c r="H275" i="1"/>
  <c r="I275" i="1" s="1"/>
  <c r="H274" i="1"/>
  <c r="I274" i="1" s="1"/>
  <c r="H273" i="1"/>
  <c r="I273" i="1" s="1"/>
  <c r="H271" i="1"/>
  <c r="I271" i="1" s="1"/>
  <c r="H270" i="1"/>
  <c r="I270" i="1" s="1"/>
  <c r="H269" i="1"/>
  <c r="I269" i="1" s="1"/>
  <c r="H268" i="1"/>
  <c r="I268" i="1" s="1"/>
  <c r="H267" i="1"/>
  <c r="I267" i="1" s="1"/>
  <c r="H266" i="1"/>
  <c r="I266" i="1" s="1"/>
  <c r="H265" i="1"/>
  <c r="I265" i="1" s="1"/>
  <c r="H264" i="1"/>
  <c r="I264" i="1" s="1"/>
  <c r="H263" i="1"/>
  <c r="I263" i="1" s="1"/>
  <c r="H262" i="1"/>
  <c r="I262" i="1" s="1"/>
  <c r="H261" i="1"/>
  <c r="I261" i="1" s="1"/>
  <c r="H259" i="1"/>
  <c r="I259" i="1" s="1"/>
  <c r="H258" i="1"/>
  <c r="I258" i="1" s="1"/>
  <c r="H257" i="1"/>
  <c r="I257" i="1" s="1"/>
  <c r="H256" i="1"/>
  <c r="I256" i="1" s="1"/>
  <c r="H255" i="1"/>
  <c r="I255" i="1" s="1"/>
  <c r="H254" i="1"/>
  <c r="I254" i="1" s="1"/>
  <c r="H253" i="1"/>
  <c r="I253" i="1" s="1"/>
  <c r="H252" i="1"/>
  <c r="I252" i="1" s="1"/>
  <c r="H251" i="1"/>
  <c r="I251" i="1" s="1"/>
  <c r="H250" i="1"/>
  <c r="I250" i="1" s="1"/>
  <c r="H249" i="1"/>
  <c r="I249" i="1" s="1"/>
  <c r="H248" i="1"/>
  <c r="I248" i="1" s="1"/>
  <c r="H247" i="1"/>
  <c r="I247" i="1" s="1"/>
  <c r="H246" i="1"/>
  <c r="I246" i="1" s="1"/>
  <c r="H245" i="1"/>
  <c r="I245" i="1" s="1"/>
  <c r="H244" i="1"/>
  <c r="I244" i="1" s="1"/>
  <c r="H243" i="1"/>
  <c r="I243" i="1" s="1"/>
  <c r="H242" i="1"/>
  <c r="I242" i="1" s="1"/>
  <c r="H241" i="1"/>
  <c r="I241" i="1" s="1"/>
  <c r="H240" i="1"/>
  <c r="I240" i="1" s="1"/>
  <c r="H238" i="1"/>
  <c r="I238" i="1" s="1"/>
  <c r="H237" i="1"/>
  <c r="I237" i="1" s="1"/>
  <c r="H236" i="1"/>
  <c r="I236" i="1" s="1"/>
  <c r="H235" i="1"/>
  <c r="I235" i="1" s="1"/>
  <c r="H234" i="1"/>
  <c r="I234" i="1" s="1"/>
  <c r="H232" i="1"/>
  <c r="I232" i="1" s="1"/>
  <c r="H231" i="1"/>
  <c r="I231" i="1" s="1"/>
  <c r="H230" i="1"/>
  <c r="I230" i="1" s="1"/>
  <c r="H229" i="1"/>
  <c r="I229" i="1" s="1"/>
  <c r="H228" i="1"/>
  <c r="I228" i="1" s="1"/>
  <c r="H227" i="1"/>
  <c r="I227" i="1" s="1"/>
  <c r="H226" i="1"/>
  <c r="I226" i="1" s="1"/>
  <c r="H225" i="1"/>
  <c r="I225" i="1" s="1"/>
  <c r="H223" i="1"/>
  <c r="I223" i="1" s="1"/>
  <c r="H222" i="1"/>
  <c r="I222" i="1" s="1"/>
  <c r="H221" i="1"/>
  <c r="I221" i="1" s="1"/>
  <c r="H220" i="1"/>
  <c r="I220" i="1" s="1"/>
  <c r="H219" i="1"/>
  <c r="I219" i="1" s="1"/>
  <c r="H218" i="1"/>
  <c r="I218" i="1" s="1"/>
  <c r="H217" i="1"/>
  <c r="I217" i="1" s="1"/>
  <c r="H216" i="1"/>
  <c r="I216" i="1" s="1"/>
  <c r="H215" i="1"/>
  <c r="I215" i="1" s="1"/>
  <c r="H214" i="1"/>
  <c r="I214" i="1" s="1"/>
  <c r="H213" i="1"/>
  <c r="I213" i="1" s="1"/>
  <c r="H212" i="1"/>
  <c r="I212" i="1" s="1"/>
  <c r="H211" i="1"/>
  <c r="I211" i="1" s="1"/>
  <c r="H210" i="1"/>
  <c r="I210" i="1" s="1"/>
  <c r="H209" i="1"/>
  <c r="I209" i="1" s="1"/>
  <c r="H208" i="1"/>
  <c r="I208" i="1" s="1"/>
  <c r="H207" i="1"/>
  <c r="I207" i="1" s="1"/>
  <c r="H206" i="1"/>
  <c r="I206" i="1" s="1"/>
  <c r="H205" i="1"/>
  <c r="I205" i="1" s="1"/>
  <c r="H204" i="1"/>
  <c r="I204" i="1" s="1"/>
  <c r="H202" i="1"/>
  <c r="I202" i="1" s="1"/>
  <c r="H201" i="1"/>
  <c r="I201" i="1" s="1"/>
  <c r="H200" i="1"/>
  <c r="I200" i="1" s="1"/>
  <c r="H199" i="1"/>
  <c r="I199" i="1" s="1"/>
  <c r="H198" i="1"/>
  <c r="I198" i="1" s="1"/>
  <c r="H197" i="1"/>
  <c r="I197" i="1" s="1"/>
  <c r="H196" i="1"/>
  <c r="I196" i="1" s="1"/>
  <c r="H195" i="1"/>
  <c r="I195" i="1" s="1"/>
  <c r="H194" i="1"/>
  <c r="I194" i="1" s="1"/>
  <c r="H193" i="1"/>
  <c r="I193" i="1" s="1"/>
  <c r="H192" i="1"/>
  <c r="I192" i="1" s="1"/>
  <c r="H191" i="1"/>
  <c r="I191" i="1" s="1"/>
  <c r="H190" i="1"/>
  <c r="I190" i="1" s="1"/>
  <c r="H189" i="1"/>
  <c r="I189" i="1" s="1"/>
  <c r="H188" i="1"/>
  <c r="I188" i="1" s="1"/>
  <c r="H187" i="1"/>
  <c r="I187" i="1" s="1"/>
  <c r="H186" i="1"/>
  <c r="I186" i="1" s="1"/>
  <c r="H185" i="1"/>
  <c r="I185" i="1" s="1"/>
  <c r="H184" i="1"/>
  <c r="I184" i="1" s="1"/>
  <c r="H183" i="1"/>
  <c r="I183" i="1" s="1"/>
  <c r="H182" i="1"/>
  <c r="I182" i="1" s="1"/>
  <c r="H181" i="1"/>
  <c r="I181" i="1" s="1"/>
  <c r="H180" i="1"/>
  <c r="I180" i="1" s="1"/>
  <c r="H179" i="1"/>
  <c r="I179" i="1" s="1"/>
  <c r="H178" i="1"/>
  <c r="I178" i="1" s="1"/>
  <c r="H177" i="1"/>
  <c r="I177" i="1" s="1"/>
  <c r="H176" i="1"/>
  <c r="I176" i="1" s="1"/>
  <c r="H175" i="1"/>
  <c r="I175" i="1" s="1"/>
  <c r="H174" i="1"/>
  <c r="I174" i="1" s="1"/>
  <c r="H173" i="1"/>
  <c r="I173" i="1" s="1"/>
  <c r="H172" i="1"/>
  <c r="I172" i="1" s="1"/>
  <c r="H171" i="1"/>
  <c r="I171" i="1" s="1"/>
  <c r="H170" i="1"/>
  <c r="I170" i="1" s="1"/>
  <c r="H169" i="1"/>
  <c r="I169" i="1" s="1"/>
  <c r="H168" i="1"/>
  <c r="I168" i="1" s="1"/>
  <c r="H167" i="1"/>
  <c r="I167" i="1" s="1"/>
  <c r="H166" i="1"/>
  <c r="I166" i="1" s="1"/>
  <c r="H165" i="1"/>
  <c r="I165" i="1" s="1"/>
  <c r="H164" i="1"/>
  <c r="I164" i="1" s="1"/>
  <c r="H163" i="1"/>
  <c r="I163" i="1" s="1"/>
  <c r="H162" i="1"/>
  <c r="I162" i="1" s="1"/>
  <c r="H161" i="1"/>
  <c r="I161" i="1" s="1"/>
  <c r="H160" i="1"/>
  <c r="I160" i="1" s="1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H152" i="1"/>
  <c r="I152" i="1" s="1"/>
  <c r="H151" i="1"/>
  <c r="I151" i="1" s="1"/>
  <c r="H150" i="1"/>
  <c r="I150" i="1" s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8" i="1"/>
  <c r="I98" i="1" s="1"/>
  <c r="H97" i="1"/>
  <c r="I97" i="1" s="1"/>
  <c r="H96" i="1"/>
  <c r="I96" i="1" s="1"/>
  <c r="H95" i="1"/>
  <c r="I95" i="1" s="1"/>
  <c r="H94" i="1"/>
  <c r="I94" i="1" s="1"/>
  <c r="H93" i="1"/>
  <c r="I93" i="1" s="1"/>
  <c r="H91" i="1"/>
  <c r="I91" i="1" s="1"/>
  <c r="H90" i="1"/>
  <c r="I90" i="1" s="1"/>
  <c r="H89" i="1"/>
  <c r="I89" i="1" s="1"/>
  <c r="H88" i="1"/>
  <c r="I88" i="1" s="1"/>
  <c r="H87" i="1"/>
  <c r="I87" i="1" s="1"/>
  <c r="H86" i="1"/>
  <c r="I86" i="1" s="1"/>
  <c r="H85" i="1"/>
  <c r="I85" i="1" s="1"/>
  <c r="H83" i="1"/>
  <c r="I83" i="1" s="1"/>
  <c r="H82" i="1"/>
  <c r="I82" i="1" s="1"/>
  <c r="H81" i="1"/>
  <c r="I81" i="1" s="1"/>
  <c r="H80" i="1"/>
  <c r="I80" i="1" s="1"/>
  <c r="H79" i="1"/>
  <c r="I79" i="1" s="1"/>
  <c r="H76" i="1"/>
  <c r="I76" i="1" s="1"/>
  <c r="H75" i="1"/>
  <c r="I75" i="1" s="1"/>
  <c r="H74" i="1"/>
  <c r="I74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6" i="1"/>
  <c r="I66" i="1" s="1"/>
  <c r="H65" i="1"/>
  <c r="I65" i="1" s="1"/>
  <c r="H64" i="1"/>
  <c r="I64" i="1" s="1"/>
  <c r="H63" i="1"/>
  <c r="I63" i="1" s="1"/>
  <c r="H62" i="1"/>
  <c r="I62" i="1" s="1"/>
  <c r="H61" i="1"/>
  <c r="I61" i="1" s="1"/>
  <c r="H60" i="1"/>
  <c r="I60" i="1" s="1"/>
  <c r="H59" i="1"/>
  <c r="I59" i="1" s="1"/>
  <c r="H57" i="1"/>
  <c r="I57" i="1" s="1"/>
  <c r="H56" i="1"/>
  <c r="I56" i="1" s="1"/>
  <c r="H55" i="1"/>
  <c r="I55" i="1" s="1"/>
  <c r="H54" i="1"/>
  <c r="I54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8" i="1"/>
  <c r="I28" i="1" s="1"/>
  <c r="H27" i="1"/>
  <c r="I27" i="1" s="1"/>
  <c r="H26" i="1"/>
  <c r="I26" i="1" s="1"/>
  <c r="H25" i="1"/>
  <c r="I25" i="1" s="1"/>
  <c r="H24" i="1"/>
  <c r="I24" i="1" s="1"/>
  <c r="H22" i="1"/>
  <c r="I22" i="1" s="1"/>
  <c r="H21" i="1"/>
  <c r="I21" i="1" s="1"/>
  <c r="H20" i="1"/>
  <c r="I20" i="1" s="1"/>
  <c r="H19" i="1"/>
  <c r="I19" i="1" s="1"/>
  <c r="H17" i="1"/>
  <c r="I17" i="1" s="1"/>
  <c r="H16" i="1"/>
  <c r="I16" i="1" s="1"/>
  <c r="H15" i="1"/>
  <c r="I15" i="1" s="1"/>
  <c r="H12" i="1"/>
  <c r="I12" i="1" s="1"/>
  <c r="H11" i="1"/>
  <c r="I11" i="1" s="1"/>
  <c r="H10" i="1"/>
  <c r="I10" i="1" s="1"/>
  <c r="H9" i="1"/>
  <c r="I9" i="1" s="1"/>
  <c r="H8" i="1"/>
  <c r="I8" i="1" s="1"/>
  <c r="H6" i="1"/>
  <c r="I6" i="1" s="1"/>
  <c r="I5" i="1" s="1"/>
  <c r="I78" i="1" l="1"/>
  <c r="I14" i="1"/>
  <c r="I224" i="1"/>
  <c r="I260" i="1"/>
  <c r="I92" i="1"/>
  <c r="I53" i="1"/>
  <c r="I203" i="1"/>
  <c r="I29" i="1"/>
  <c r="I23" i="1"/>
  <c r="I239" i="1"/>
  <c r="I44" i="1"/>
  <c r="I36" i="1"/>
  <c r="I7" i="1"/>
  <c r="I18" i="1"/>
  <c r="I13" i="1" s="1"/>
  <c r="I84" i="1"/>
  <c r="I106" i="1"/>
  <c r="I233" i="1"/>
  <c r="I58" i="1"/>
  <c r="I272" i="1"/>
  <c r="I99" i="1"/>
  <c r="I130" i="1"/>
  <c r="I52" i="1" l="1"/>
  <c r="I77" i="1"/>
  <c r="E286" i="1"/>
</calcChain>
</file>

<file path=xl/sharedStrings.xml><?xml version="1.0" encoding="utf-8"?>
<sst xmlns="http://schemas.openxmlformats.org/spreadsheetml/2006/main" count="1922" uniqueCount="673">
  <si>
    <r>
      <rPr>
        <b/>
        <sz val="8"/>
        <rFont val="Arial"/>
        <family val="2"/>
      </rPr>
      <t>Item</t>
    </r>
  </si>
  <si>
    <r>
      <rPr>
        <b/>
        <sz val="8"/>
        <rFont val="Arial"/>
        <family val="2"/>
      </rPr>
      <t>Código</t>
    </r>
  </si>
  <si>
    <r>
      <rPr>
        <b/>
        <sz val="8"/>
        <rFont val="Arial"/>
        <family val="2"/>
      </rPr>
      <t>Banco</t>
    </r>
  </si>
  <si>
    <r>
      <rPr>
        <b/>
        <sz val="8"/>
        <rFont val="Arial"/>
        <family val="2"/>
      </rPr>
      <t>Descrição</t>
    </r>
  </si>
  <si>
    <r>
      <rPr>
        <b/>
        <sz val="8"/>
        <rFont val="Arial"/>
        <family val="2"/>
      </rPr>
      <t>Und</t>
    </r>
  </si>
  <si>
    <r>
      <rPr>
        <b/>
        <sz val="8"/>
        <rFont val="Arial"/>
        <family val="2"/>
      </rPr>
      <t>Quant.</t>
    </r>
  </si>
  <si>
    <r>
      <rPr>
        <b/>
        <sz val="8"/>
        <rFont val="Arial"/>
        <family val="2"/>
      </rPr>
      <t>Valor Unit</t>
    </r>
  </si>
  <si>
    <r>
      <rPr>
        <b/>
        <sz val="8"/>
        <rFont val="Arial"/>
        <family val="2"/>
      </rPr>
      <t xml:space="preserve">Valor Unit
</t>
    </r>
    <r>
      <rPr>
        <b/>
        <sz val="8"/>
        <rFont val="Arial"/>
        <family val="2"/>
      </rPr>
      <t>com BDI</t>
    </r>
  </si>
  <si>
    <r>
      <rPr>
        <b/>
        <sz val="8"/>
        <rFont val="Arial"/>
        <family val="2"/>
      </rPr>
      <t>Total</t>
    </r>
  </si>
  <si>
    <r>
      <rPr>
        <b/>
        <sz val="8"/>
        <rFont val="Arial"/>
        <family val="2"/>
      </rPr>
      <t>Peso (%)</t>
    </r>
  </si>
  <si>
    <r>
      <rPr>
        <b/>
        <sz val="7.5"/>
        <rFont val="Arial"/>
        <family val="2"/>
      </rPr>
      <t xml:space="preserve">CONFORME ACÓRDÃO TCU 2622/2013, LIMITADA À 6% DO VALOR TOTAL
</t>
    </r>
    <r>
      <rPr>
        <b/>
        <sz val="7.5"/>
        <rFont val="Arial"/>
        <family val="2"/>
      </rPr>
      <t>DA OBRA</t>
    </r>
  </si>
  <si>
    <r>
      <rPr>
        <sz val="7.5"/>
        <rFont val="Arial MT"/>
        <family val="2"/>
      </rPr>
      <t>1.1</t>
    </r>
  </si>
  <si>
    <r>
      <rPr>
        <sz val="7.5"/>
        <rFont val="Arial MT"/>
        <family val="2"/>
      </rPr>
      <t>CP001</t>
    </r>
  </si>
  <si>
    <r>
      <rPr>
        <sz val="7.5"/>
        <rFont val="Arial MT"/>
        <family val="2"/>
      </rPr>
      <t>Próprio</t>
    </r>
  </si>
  <si>
    <r>
      <rPr>
        <sz val="7.5"/>
        <rFont val="Arial MT"/>
        <family val="2"/>
      </rPr>
      <t>ADMINISTRAÇÃO LOCAL</t>
    </r>
  </si>
  <si>
    <r>
      <rPr>
        <sz val="7.5"/>
        <rFont val="Arial MT"/>
        <family val="2"/>
      </rPr>
      <t>UN</t>
    </r>
  </si>
  <si>
    <r>
      <rPr>
        <b/>
        <sz val="7.5"/>
        <rFont val="Arial"/>
        <family val="2"/>
      </rPr>
      <t>SERVIÇOS PRELIMINARES</t>
    </r>
  </si>
  <si>
    <r>
      <rPr>
        <sz val="7.5"/>
        <rFont val="Arial MT"/>
        <family val="2"/>
      </rPr>
      <t>2.1</t>
    </r>
  </si>
  <si>
    <r>
      <rPr>
        <sz val="7.5"/>
        <rFont val="Arial MT"/>
        <family val="2"/>
      </rPr>
      <t>ED-16343</t>
    </r>
  </si>
  <si>
    <r>
      <rPr>
        <sz val="7.5"/>
        <rFont val="Arial MT"/>
        <family val="2"/>
      </rPr>
      <t>SETOP</t>
    </r>
  </si>
  <si>
    <r>
      <rPr>
        <sz val="7.5"/>
        <rFont val="Arial MT"/>
        <family val="2"/>
      </rPr>
      <t xml:space="preserve">LIGAÇÃO PROVISÓRIA DE ÁGUA E ESGOTO PARA CONTAINER
</t>
    </r>
    <r>
      <rPr>
        <sz val="7.5"/>
        <rFont val="Arial MT"/>
        <family val="2"/>
      </rPr>
      <t>(VESTIÁRIO DE OBRA), EXCLUSIVE CHUVEIRO ELÉTRICO</t>
    </r>
  </si>
  <si>
    <r>
      <rPr>
        <sz val="7.5"/>
        <rFont val="Arial MT"/>
        <family val="2"/>
      </rPr>
      <t>un</t>
    </r>
  </si>
  <si>
    <r>
      <rPr>
        <sz val="7.5"/>
        <rFont val="Arial MT"/>
        <family val="2"/>
      </rPr>
      <t>2.2</t>
    </r>
  </si>
  <si>
    <r>
      <rPr>
        <sz val="7.5"/>
        <rFont val="Arial MT"/>
        <family val="2"/>
      </rPr>
      <t>ED-9075</t>
    </r>
  </si>
  <si>
    <r>
      <rPr>
        <sz val="7.5"/>
        <rFont val="Arial MT"/>
        <family val="2"/>
      </rPr>
      <t xml:space="preserve">FORNECIMENTO DE ANDAIME METÁLICO PARA FACHADA (LOCAÇÃO), INCLUSIVE PISO METÁLICO E SAPATAS, EXCLUSIVE MONTAGEM E
</t>
    </r>
    <r>
      <rPr>
        <sz val="7.5"/>
        <rFont val="Arial MT"/>
        <family val="2"/>
      </rPr>
      <t>DESMONTAGEM</t>
    </r>
  </si>
  <si>
    <r>
      <rPr>
        <sz val="7.5"/>
        <rFont val="Arial MT"/>
        <family val="2"/>
      </rPr>
      <t>m2xmês</t>
    </r>
  </si>
  <si>
    <r>
      <rPr>
        <sz val="7.5"/>
        <rFont val="Arial MT"/>
        <family val="2"/>
      </rPr>
      <t>2.3</t>
    </r>
  </si>
  <si>
    <r>
      <rPr>
        <sz val="7.5"/>
        <rFont val="Arial MT"/>
        <family val="2"/>
      </rPr>
      <t>ED-48246</t>
    </r>
  </si>
  <si>
    <r>
      <rPr>
        <sz val="7.5"/>
        <rFont val="Arial MT"/>
        <family val="2"/>
      </rPr>
      <t xml:space="preserve">MONTAGEM E DESMONTAGEM DE ANDAIME METÁLICO PARA FACHADA
</t>
    </r>
    <r>
      <rPr>
        <sz val="7.5"/>
        <rFont val="Arial MT"/>
        <family val="2"/>
      </rPr>
      <t>COM PISO METÁLICO, EXCLUSIVE FORNECIMENTO DO ANDAIME E RODAPÉ/GUARDA-CORPO EM MADEIRA</t>
    </r>
  </si>
  <si>
    <r>
      <rPr>
        <sz val="7.5"/>
        <rFont val="Arial MT"/>
        <family val="2"/>
      </rPr>
      <t>m²</t>
    </r>
  </si>
  <si>
    <r>
      <rPr>
        <sz val="7.5"/>
        <rFont val="Arial MT"/>
        <family val="2"/>
      </rPr>
      <t>2.4</t>
    </r>
  </si>
  <si>
    <r>
      <rPr>
        <sz val="7.5"/>
        <rFont val="Arial MT"/>
        <family val="2"/>
      </rPr>
      <t>SINAPI</t>
    </r>
  </si>
  <si>
    <r>
      <rPr>
        <sz val="7.5"/>
        <rFont val="Arial MT"/>
        <family val="2"/>
      </rPr>
      <t xml:space="preserve">EXECUÇÃO DE SANITÁRIO E VESTIÁRIO EM CANTEIRO DE OBRA EM CHAPA DE MADEIRA COMPENSADA, NÃO INCLUSO MOBILIÁRIO.
</t>
    </r>
    <r>
      <rPr>
        <sz val="7.5"/>
        <rFont val="Arial MT"/>
        <family val="2"/>
      </rPr>
      <t>AF_02/2016</t>
    </r>
  </si>
  <si>
    <r>
      <rPr>
        <sz val="7.5"/>
        <rFont val="Arial MT"/>
        <family val="2"/>
      </rPr>
      <t>2.5</t>
    </r>
  </si>
  <si>
    <r>
      <rPr>
        <sz val="7.5"/>
        <rFont val="Arial MT"/>
        <family val="2"/>
      </rPr>
      <t>73805/001</t>
    </r>
  </si>
  <si>
    <r>
      <rPr>
        <sz val="7.5"/>
        <rFont val="Arial MT"/>
        <family val="2"/>
      </rPr>
      <t xml:space="preserve">BARRACAO DE OBRA PARA ALOJAMENTO/ESCRITORIO, PISO EM PINHO 3A, PAREDES EM COMPENSADO 10MM, COBERTURA EM TELHA FIBROCIMENTO 6MM, INCLUSO INSTALACOES ELETRICAS E
</t>
    </r>
    <r>
      <rPr>
        <sz val="7.5"/>
        <rFont val="Arial MT"/>
        <family val="2"/>
      </rPr>
      <t>ESQUADRIAS. REAPROVEITADO 5 VEZES</t>
    </r>
  </si>
  <si>
    <r>
      <rPr>
        <b/>
        <sz val="7.5"/>
        <rFont val="Arial"/>
        <family val="2"/>
      </rPr>
      <t>ALVENARIAS E DIVISÕES</t>
    </r>
  </si>
  <si>
    <r>
      <rPr>
        <b/>
        <sz val="7.5"/>
        <rFont val="Arial"/>
        <family val="2"/>
      </rPr>
      <t>3.1</t>
    </r>
  </si>
  <si>
    <r>
      <rPr>
        <b/>
        <sz val="7.5"/>
        <rFont val="Arial"/>
        <family val="2"/>
      </rPr>
      <t>ALVENARIA</t>
    </r>
  </si>
  <si>
    <r>
      <rPr>
        <sz val="7.5"/>
        <rFont val="Arial MT"/>
        <family val="2"/>
      </rPr>
      <t>3.1.1</t>
    </r>
  </si>
  <si>
    <r>
      <rPr>
        <sz val="7.5"/>
        <rFont val="Arial MT"/>
        <family val="2"/>
      </rPr>
      <t>ED-48232</t>
    </r>
  </si>
  <si>
    <r>
      <rPr>
        <sz val="7.5"/>
        <rFont val="Arial MT"/>
        <family val="2"/>
      </rPr>
      <t>ALVENARIA DE VEDAÇÃO COM TIJOLO CERÂMICO FURADO, ESP. 14CM, PARA REVESTIMENTO, INCLUSIVE ARGAMASSA PARA ASSENTAMENTO</t>
    </r>
  </si>
  <si>
    <r>
      <rPr>
        <sz val="7.5"/>
        <rFont val="Arial MT"/>
        <family val="2"/>
      </rPr>
      <t>3.1.2</t>
    </r>
  </si>
  <si>
    <r>
      <rPr>
        <sz val="7.5"/>
        <rFont val="Arial MT"/>
        <family val="2"/>
      </rPr>
      <t xml:space="preserve">VERGA PRÉ-MOLDADA PARA JANELAS COM MAIS DE 1,5 M DE VÃO.
</t>
    </r>
    <r>
      <rPr>
        <sz val="7.5"/>
        <rFont val="Arial MT"/>
        <family val="2"/>
      </rPr>
      <t>AF_03/2016</t>
    </r>
  </si>
  <si>
    <r>
      <rPr>
        <sz val="7.5"/>
        <rFont val="Arial MT"/>
        <family val="2"/>
      </rPr>
      <t>M</t>
    </r>
  </si>
  <si>
    <r>
      <rPr>
        <sz val="7.5"/>
        <rFont val="Arial MT"/>
        <family val="2"/>
      </rPr>
      <t>3.1.3</t>
    </r>
  </si>
  <si>
    <r>
      <rPr>
        <sz val="7.5"/>
        <rFont val="Arial MT"/>
        <family val="2"/>
      </rPr>
      <t xml:space="preserve">CONTRAVERGA PRÉ-MOLDADA PARA VÃOS DE MAIS DE 1,5 M DE
</t>
    </r>
    <r>
      <rPr>
        <sz val="7.5"/>
        <rFont val="Arial MT"/>
        <family val="2"/>
      </rPr>
      <t>COMPRIMENTO. AF_03/2016</t>
    </r>
  </si>
  <si>
    <r>
      <rPr>
        <b/>
        <sz val="7.5"/>
        <rFont val="Arial"/>
        <family val="2"/>
      </rPr>
      <t>3.2</t>
    </r>
  </si>
  <si>
    <r>
      <rPr>
        <b/>
        <sz val="7.5"/>
        <rFont val="Arial"/>
        <family val="2"/>
      </rPr>
      <t>PLATIBANDA</t>
    </r>
  </si>
  <si>
    <r>
      <rPr>
        <sz val="7.5"/>
        <rFont val="Arial MT"/>
        <family val="2"/>
      </rPr>
      <t>3.2.1</t>
    </r>
  </si>
  <si>
    <r>
      <rPr>
        <sz val="7.5"/>
        <rFont val="Arial MT"/>
        <family val="2"/>
      </rPr>
      <t>FABRICAÇÃO DE FÔRMA PARA PILARES E ESTRUTURAS SIMILARES, EM CHAPA DE MADEIRA COMPENSADA RESINADA, E = 17 MM. AF_09/2020</t>
    </r>
  </si>
  <si>
    <r>
      <rPr>
        <sz val="7.5"/>
        <rFont val="Arial MT"/>
        <family val="2"/>
      </rPr>
      <t>3.2.2</t>
    </r>
  </si>
  <si>
    <r>
      <rPr>
        <sz val="7.5"/>
        <rFont val="Arial MT"/>
        <family val="2"/>
      </rPr>
      <t>ARMAÇÃO DE PILAR OU VIGA DE UMA ESTRUTURA CONVENCIONAL DE CONCRETO ARMADO EM UMA EDIFICAÇÃO TÉRREA OU SOBRADO UTILIZANDO AÇO CA-60 DE 5,0 MM - MONTAGEM. AF_12/2015</t>
    </r>
  </si>
  <si>
    <r>
      <rPr>
        <sz val="7.5"/>
        <rFont val="Arial MT"/>
        <family val="2"/>
      </rPr>
      <t>KG</t>
    </r>
  </si>
  <si>
    <r>
      <rPr>
        <sz val="7.5"/>
        <rFont val="Arial MT"/>
        <family val="2"/>
      </rPr>
      <t>3.2.3</t>
    </r>
  </si>
  <si>
    <r>
      <rPr>
        <sz val="7.5"/>
        <rFont val="Arial MT"/>
        <family val="2"/>
      </rPr>
      <t xml:space="preserve">ARMAÇÃO DE PILAR OU VIGA DE ESTRUTURA CONVENCIONAL DE CONCRETO ARMADO UTILIZANDO AÇO CA-50 DE 10,0 MM - MONTAGEM.
</t>
    </r>
    <r>
      <rPr>
        <sz val="7.5"/>
        <rFont val="Arial MT"/>
        <family val="2"/>
      </rPr>
      <t>AF_06/2022</t>
    </r>
  </si>
  <si>
    <r>
      <rPr>
        <sz val="7.5"/>
        <rFont val="Arial MT"/>
        <family val="2"/>
      </rPr>
      <t>3.2.4</t>
    </r>
  </si>
  <si>
    <r>
      <rPr>
        <sz val="7.5"/>
        <rFont val="Arial MT"/>
        <family val="2"/>
      </rPr>
      <t xml:space="preserve">CONCRETAGEM DE BLOCOS DE COROAMENTO E VIGAS BALDRAMES, FCK 30 MPA, COM USO DE BOMBA 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LANÇAMENTO, ADENSAMENTO E
</t>
    </r>
    <r>
      <rPr>
        <sz val="7.5"/>
        <rFont val="Arial MT"/>
        <family val="2"/>
      </rPr>
      <t>ACABAMENTO. AF_06/2017</t>
    </r>
  </si>
  <si>
    <r>
      <rPr>
        <sz val="7.5"/>
        <rFont val="Arial MT"/>
        <family val="2"/>
      </rPr>
      <t>m³</t>
    </r>
  </si>
  <si>
    <r>
      <rPr>
        <b/>
        <sz val="7.5"/>
        <rFont val="Arial"/>
        <family val="2"/>
      </rPr>
      <t>REVESTIMENTO</t>
    </r>
  </si>
  <si>
    <r>
      <rPr>
        <sz val="7.5"/>
        <rFont val="Arial MT"/>
        <family val="2"/>
      </rPr>
      <t>4.1</t>
    </r>
  </si>
  <si>
    <r>
      <rPr>
        <sz val="7.5"/>
        <rFont val="Arial MT"/>
        <family val="2"/>
      </rPr>
      <t>CHAPISCO APLICADO EM ALVENARIAS E ESTRUTURAS DE CONCRETO INTERNAS, COM COLHER DE PEDREIRO.  ARGAMASSA TRAÇO 1:3 COM PREPARO EM BETONEIRA 400L. AF_10/2022</t>
    </r>
  </si>
  <si>
    <r>
      <rPr>
        <sz val="7.5"/>
        <rFont val="Arial MT"/>
        <family val="2"/>
      </rPr>
      <t>4.2</t>
    </r>
  </si>
  <si>
    <r>
      <rPr>
        <sz val="7.5"/>
        <rFont val="Arial MT"/>
        <family val="2"/>
      </rPr>
      <t>MASSA ÚNICA, PARA RECEBIMENTO DE PINTURA, EM ARGAMASSA TRAÇO 1:2:8, PREPARO MECÂNICO COM BETONEIRA 400L, APLICADA MANUALMENTE EM FACES INTERNAS DE PAREDES, ESPESSURA DE 20MM, COM EXECUÇÃO DE TALISCAS. AF_06/2014</t>
    </r>
  </si>
  <si>
    <r>
      <rPr>
        <sz val="7.5"/>
        <rFont val="Arial MT"/>
        <family val="2"/>
      </rPr>
      <t>4.3</t>
    </r>
  </si>
  <si>
    <r>
      <rPr>
        <sz val="7.5"/>
        <rFont val="Arial MT"/>
        <family val="2"/>
      </rPr>
      <t>REVESTIMENTO CERÂMICO PARA PAREDES INTERNAS COM PLACAS TIPO ESMALTADA EXTRA DE DIMENSÕES 20X20 CM APLICADAS NA ALTURA INTEIRA DAS PAREDES.  AF_02/2023_PE</t>
    </r>
  </si>
  <si>
    <r>
      <rPr>
        <sz val="7.5"/>
        <rFont val="Arial MT"/>
        <family val="2"/>
      </rPr>
      <t>4.4</t>
    </r>
  </si>
  <si>
    <r>
      <rPr>
        <sz val="7.5"/>
        <rFont val="Arial MT"/>
        <family val="2"/>
      </rPr>
      <t>EMBOÇO, PARA RECEBIMENTO DE CERÂMICA, EM ARGAMASSA TRAÇO 1:2:8, PREPARO MANUAL, APLICADO MANUALMENTE EM FACES INTERNAS DE PAREDES, PARA AMBIENTE COM ÁREA ENTRE 5M2 E 10M2, ESPESSURA DE 10MM, COM EXECUÇÃO DE TALISCAS. AF_06/2014</t>
    </r>
  </si>
  <si>
    <r>
      <rPr>
        <sz val="7.5"/>
        <rFont val="Arial MT"/>
        <family val="2"/>
      </rPr>
      <t>4.5</t>
    </r>
  </si>
  <si>
    <r>
      <rPr>
        <sz val="7.5"/>
        <rFont val="Arial MT"/>
        <family val="2"/>
      </rPr>
      <t xml:space="preserve">FORRO EM PLACAS DE GESSO, PARA AMBIENTES RESIDENCIAIS.
</t>
    </r>
    <r>
      <rPr>
        <sz val="7.5"/>
        <rFont val="Arial MT"/>
        <family val="2"/>
      </rPr>
      <t>AF_05/2017_PS</t>
    </r>
  </si>
  <si>
    <r>
      <rPr>
        <b/>
        <sz val="7.5"/>
        <rFont val="Arial"/>
        <family val="2"/>
      </rPr>
      <t>PISO</t>
    </r>
  </si>
  <si>
    <r>
      <rPr>
        <sz val="7.5"/>
        <rFont val="Arial MT"/>
        <family val="2"/>
      </rPr>
      <t>5.1</t>
    </r>
  </si>
  <si>
    <r>
      <rPr>
        <sz val="7.5"/>
        <rFont val="Arial MT"/>
        <family val="2"/>
      </rPr>
      <t>CONTRAPISO EM ARGAMASSA TRAÇO 1:4 (CIMENTO E AREIA), PREPARO MANUAL, APLICADO EM ÁREAS SECAS SOBRE LAJE, ADERIDO, ACABAMENTO NÃO REFORÇADO, ESPESSURA 4CM. AF_07/2021</t>
    </r>
  </si>
  <si>
    <r>
      <rPr>
        <sz val="7.5"/>
        <rFont val="Arial MT"/>
        <family val="2"/>
      </rPr>
      <t>5.2</t>
    </r>
  </si>
  <si>
    <r>
      <rPr>
        <sz val="7.5"/>
        <rFont val="Arial MT"/>
        <family val="2"/>
      </rPr>
      <t xml:space="preserve">REVESTIMENTO CERÂMICO PARA PISO COM PLACAS TIPO PORCELANATO DE DIMENSÕES 45X45 CM APLICADA EM AMBIENTES DE
</t>
    </r>
    <r>
      <rPr>
        <sz val="7.5"/>
        <rFont val="Arial MT"/>
        <family val="2"/>
      </rPr>
      <t>ÁREA MAIOR QUE 10 M². AF_02/2023_PE</t>
    </r>
  </si>
  <si>
    <r>
      <rPr>
        <sz val="7.5"/>
        <rFont val="Arial MT"/>
        <family val="2"/>
      </rPr>
      <t>5.3</t>
    </r>
  </si>
  <si>
    <r>
      <rPr>
        <sz val="7.5"/>
        <rFont val="Arial MT"/>
        <family val="2"/>
      </rPr>
      <t>ED-50544</t>
    </r>
  </si>
  <si>
    <r>
      <rPr>
        <sz val="7.5"/>
        <rFont val="Arial MT"/>
        <family val="2"/>
      </rPr>
      <t>REVESTIMENTO COM CERÂMICA APLICADO EM PISO, ACABAMENTO ESMALTADO, AMBIENTE EXTERNO (ANTIDERRAPANTE), PADRÃO EXTRA, DIMENSÃO DA PEÇA ATÉ 2025 CM2, PEI IV, ASSENTAMENTO COM ARGAMASSA INDUSTRIALIZADA, INCLUSIVE REJUNTAMENTO</t>
    </r>
  </si>
  <si>
    <r>
      <rPr>
        <sz val="7.5"/>
        <rFont val="Arial MT"/>
        <family val="2"/>
      </rPr>
      <t>5.4</t>
    </r>
  </si>
  <si>
    <r>
      <rPr>
        <sz val="7.5"/>
        <rFont val="Arial MT"/>
        <family val="2"/>
      </rPr>
      <t xml:space="preserve">RODAPÉ CERÂMICO DE 7CM DE ALTURA COM PLACAS TIPO ESMALTADA
</t>
    </r>
    <r>
      <rPr>
        <sz val="7.5"/>
        <rFont val="Arial MT"/>
        <family val="2"/>
      </rPr>
      <t>EXTRA  DE DIMENSÕES 35X35CM. AF_02/2023</t>
    </r>
  </si>
  <si>
    <r>
      <rPr>
        <sz val="7.5"/>
        <rFont val="Arial MT"/>
        <family val="2"/>
      </rPr>
      <t>5.5</t>
    </r>
  </si>
  <si>
    <r>
      <rPr>
        <sz val="7.5"/>
        <rFont val="Arial MT"/>
        <family val="2"/>
      </rPr>
      <t>SOLEIRA EM GRANITO, LARGURA 15 CM, ESPESSURA 2,0 CM. AF_09/2020</t>
    </r>
  </si>
  <si>
    <r>
      <rPr>
        <sz val="7.5"/>
        <rFont val="Arial MT"/>
        <family val="2"/>
      </rPr>
      <t>5.6</t>
    </r>
  </si>
  <si>
    <r>
      <rPr>
        <sz val="7.5"/>
        <rFont val="Arial MT"/>
        <family val="2"/>
      </rPr>
      <t>PEITORIL LINEAR EM GRANITO OU MÁRMORE, L = 15CM, COMPRIMENTO DE ATÉ 2M, ASSENTADO COM ARGAMASSA 1:6 COM ADITIVO. AF_11/2020</t>
    </r>
  </si>
  <si>
    <r>
      <rPr>
        <b/>
        <sz val="7.5"/>
        <rFont val="Arial"/>
        <family val="2"/>
      </rPr>
      <t>PINTURA</t>
    </r>
  </si>
  <si>
    <r>
      <rPr>
        <sz val="7.5"/>
        <rFont val="Arial MT"/>
        <family val="2"/>
      </rPr>
      <t>6.1</t>
    </r>
  </si>
  <si>
    <r>
      <rPr>
        <sz val="7.5"/>
        <rFont val="Arial MT"/>
        <family val="2"/>
      </rPr>
      <t xml:space="preserve">FUNDO SELADOR ACRÍLICO, APLICAÇÃO MANUAL EM PAREDE, UMA
</t>
    </r>
    <r>
      <rPr>
        <sz val="7.5"/>
        <rFont val="Arial MT"/>
        <family val="2"/>
      </rPr>
      <t>DEMÃO. AF_04/2023</t>
    </r>
  </si>
  <si>
    <r>
      <rPr>
        <sz val="7.5"/>
        <rFont val="Arial MT"/>
        <family val="2"/>
      </rPr>
      <t>6.2</t>
    </r>
  </si>
  <si>
    <r>
      <rPr>
        <sz val="7.5"/>
        <rFont val="Arial MT"/>
        <family val="2"/>
      </rPr>
      <t xml:space="preserve">FUNDO SELADOR ACRÍLICO, APLICAÇÃO MANUAL EM TETO, UMA
</t>
    </r>
    <r>
      <rPr>
        <sz val="7.5"/>
        <rFont val="Arial MT"/>
        <family val="2"/>
      </rPr>
      <t>DEMÃO. AF_04/2023</t>
    </r>
  </si>
  <si>
    <r>
      <rPr>
        <sz val="7.5"/>
        <rFont val="Arial MT"/>
        <family val="2"/>
      </rPr>
      <t>6.3</t>
    </r>
  </si>
  <si>
    <r>
      <rPr>
        <sz val="7.5"/>
        <rFont val="Arial MT"/>
        <family val="2"/>
      </rPr>
      <t xml:space="preserve">PINTURA LÁTEX ACRÍLICA PREMIUM, APLICAÇÃO MANUAL EM TETO,
</t>
    </r>
    <r>
      <rPr>
        <sz val="7.5"/>
        <rFont val="Arial MT"/>
        <family val="2"/>
      </rPr>
      <t>DUAS DEMÃOS. AF_04/2023</t>
    </r>
  </si>
  <si>
    <r>
      <rPr>
        <sz val="7.5"/>
        <rFont val="Arial MT"/>
        <family val="2"/>
      </rPr>
      <t>6.4</t>
    </r>
  </si>
  <si>
    <r>
      <rPr>
        <sz val="7.5"/>
        <rFont val="Arial MT"/>
        <family val="2"/>
      </rPr>
      <t xml:space="preserve">PINTURA LÁTEX ACRÍLICA PREMIUM, APLICAÇÃO MANUAL EM PAREDES,
</t>
    </r>
    <r>
      <rPr>
        <sz val="7.5"/>
        <rFont val="Arial MT"/>
        <family val="2"/>
      </rPr>
      <t>DUAS DEMÃOS. AF_04/2023</t>
    </r>
  </si>
  <si>
    <r>
      <rPr>
        <sz val="7.5"/>
        <rFont val="Arial MT"/>
        <family val="2"/>
      </rPr>
      <t>6.5</t>
    </r>
  </si>
  <si>
    <r>
      <rPr>
        <sz val="7.5"/>
        <rFont val="Arial MT"/>
        <family val="2"/>
      </rPr>
      <t>ED-50520</t>
    </r>
  </si>
  <si>
    <r>
      <rPr>
        <sz val="7.5"/>
        <rFont val="Arial MT"/>
        <family val="2"/>
      </rPr>
      <t xml:space="preserve">PINTURA COM TEXTURA ACRÍLICA COM ROLO, EXCLUSIVE SELADOR
</t>
    </r>
    <r>
      <rPr>
        <sz val="7.5"/>
        <rFont val="Arial MT"/>
        <family val="2"/>
      </rPr>
      <t>ACRÍLICO/FUNDO PREPARADOR</t>
    </r>
  </si>
  <si>
    <r>
      <rPr>
        <sz val="7.5"/>
        <rFont val="Arial MT"/>
        <family val="2"/>
      </rPr>
      <t>6.6</t>
    </r>
  </si>
  <si>
    <r>
      <rPr>
        <sz val="7.5"/>
        <rFont val="Arial MT"/>
        <family val="2"/>
      </rPr>
      <t xml:space="preserve">EMASSAMENTO COM MASSA LÁTEX, APLICAÇÃO EM PAREDE, DUAS
</t>
    </r>
    <r>
      <rPr>
        <sz val="7.5"/>
        <rFont val="Arial MT"/>
        <family val="2"/>
      </rPr>
      <t>DEMÃOS, LIXAMENTO MANUAL. AF_04/2023</t>
    </r>
  </si>
  <si>
    <r>
      <rPr>
        <sz val="7.5"/>
        <rFont val="Arial MT"/>
        <family val="2"/>
      </rPr>
      <t>6.7</t>
    </r>
  </si>
  <si>
    <r>
      <rPr>
        <sz val="7.5"/>
        <rFont val="Arial MT"/>
        <family val="2"/>
      </rPr>
      <t>17.25.04</t>
    </r>
  </si>
  <si>
    <r>
      <rPr>
        <sz val="7.5"/>
        <rFont val="Arial MT"/>
        <family val="2"/>
      </rPr>
      <t>SUDECAP</t>
    </r>
  </si>
  <si>
    <r>
      <rPr>
        <sz val="7.5"/>
        <rFont val="Arial MT"/>
        <family val="2"/>
      </rPr>
      <t>ACETINADO S/ MASSA EM PAREDE S/ SELADOR ACRILICO</t>
    </r>
  </si>
  <si>
    <r>
      <rPr>
        <b/>
        <sz val="7.5"/>
        <rFont val="Arial"/>
        <family val="2"/>
      </rPr>
      <t>COBERTURA</t>
    </r>
  </si>
  <si>
    <r>
      <rPr>
        <sz val="7.5"/>
        <rFont val="Arial MT"/>
        <family val="2"/>
      </rPr>
      <t>7.1</t>
    </r>
  </si>
  <si>
    <r>
      <rPr>
        <sz val="7.5"/>
        <rFont val="Arial MT"/>
        <family val="2"/>
      </rPr>
      <t xml:space="preserve">TRAMA DE AÇO COMPOSTA POR TERÇAS PARA TELHADOS DE ATÉ 2 ÁGUAS PARA TELHA ONDULADA DE FIBROCIMENTO, METÁLICA, PLÁSTICA OU TERMOACÚSTICA, INCLUSO TRANSPORTE VERTICAL.
</t>
    </r>
    <r>
      <rPr>
        <sz val="7.5"/>
        <rFont val="Arial MT"/>
        <family val="2"/>
      </rPr>
      <t>AF_07/2019</t>
    </r>
  </si>
  <si>
    <r>
      <rPr>
        <sz val="7.5"/>
        <rFont val="Arial MT"/>
        <family val="2"/>
      </rPr>
      <t>7.2</t>
    </r>
  </si>
  <si>
    <r>
      <rPr>
        <sz val="7.5"/>
        <rFont val="Arial MT"/>
        <family val="2"/>
      </rPr>
      <t xml:space="preserve">TELHAMENTO COM TELHA ONDULADA DE FIBROCIMENTO E = 6 MM, COM RECOBRIMENTO LATERAL DE 1 1/4 DE ONDA PARA TELHADO COM INCLINAÇÃO MÁXIMA DE 10°, COM ATÉ 2 ÁGUAS, INCLUSO IÇAMENTO.
</t>
    </r>
    <r>
      <rPr>
        <sz val="7.5"/>
        <rFont val="Arial MT"/>
        <family val="2"/>
      </rPr>
      <t>AF_07/2019</t>
    </r>
  </si>
  <si>
    <r>
      <rPr>
        <sz val="7.5"/>
        <rFont val="Arial MT"/>
        <family val="2"/>
      </rPr>
      <t>7.3</t>
    </r>
  </si>
  <si>
    <r>
      <rPr>
        <sz val="7.5"/>
        <rFont val="Arial MT"/>
        <family val="2"/>
      </rPr>
      <t xml:space="preserve">RUFO EM CHAPA DE AÇO GALVANIZADO NÚMERO 24, CORTE DE 25 CM,
</t>
    </r>
    <r>
      <rPr>
        <sz val="7.5"/>
        <rFont val="Arial MT"/>
        <family val="2"/>
      </rPr>
      <t>INCLUSO TRANSPORTE VERTICAL. AF_07/2019</t>
    </r>
  </si>
  <si>
    <r>
      <rPr>
        <sz val="7.5"/>
        <rFont val="Arial MT"/>
        <family val="2"/>
      </rPr>
      <t>7.4</t>
    </r>
  </si>
  <si>
    <r>
      <rPr>
        <sz val="7.5"/>
        <rFont val="Arial MT"/>
        <family val="2"/>
      </rPr>
      <t>ED-50667</t>
    </r>
  </si>
  <si>
    <r>
      <rPr>
        <sz val="7.5"/>
        <rFont val="Arial MT"/>
        <family val="2"/>
      </rPr>
      <t xml:space="preserve">CHAPIM EM CHAPA GALVANIZADA, COM PINGADEIRA, ESP. 0,65MM (GSG- 24), COM DESENVOLVIMENTO DE 35CM, INCLUSIVE IÇAMENTO MANUAL
</t>
    </r>
    <r>
      <rPr>
        <sz val="7.5"/>
        <rFont val="Arial MT"/>
        <family val="2"/>
      </rPr>
      <t>VERTICAL</t>
    </r>
  </si>
  <si>
    <r>
      <rPr>
        <sz val="7.5"/>
        <rFont val="Arial MT"/>
        <family val="2"/>
      </rPr>
      <t>m</t>
    </r>
  </si>
  <si>
    <r>
      <rPr>
        <sz val="7.5"/>
        <rFont val="Arial MT"/>
        <family val="2"/>
      </rPr>
      <t>7.5</t>
    </r>
  </si>
  <si>
    <r>
      <rPr>
        <sz val="7.5"/>
        <rFont val="Arial MT"/>
        <family val="2"/>
      </rPr>
      <t>ED-50658</t>
    </r>
  </si>
  <si>
    <r>
      <rPr>
        <sz val="7.5"/>
        <rFont val="Arial MT"/>
        <family val="2"/>
      </rPr>
      <t>CALHA EM CHAPA GALVANIZADA, ESP. 0,65MM (GSG-24), COM DESENVOLVIMENTO DE 66CM, INCLUSIVE IÇAMENTO MANUAL VERTICAL</t>
    </r>
  </si>
  <si>
    <r>
      <rPr>
        <sz val="7.5"/>
        <rFont val="Arial MT"/>
        <family val="2"/>
      </rPr>
      <t>7.6</t>
    </r>
  </si>
  <si>
    <r>
      <rPr>
        <sz val="7.5"/>
        <rFont val="Arial MT"/>
        <family val="2"/>
      </rPr>
      <t>CUMEEIRA PARA TELHA DE FIBROCIMENTO ONDULADA E = 6 MM, INCLUSO ACESSÓRIOS DE FIXAÇÃO E IÇAMENTO. AF_07/2019</t>
    </r>
  </si>
  <si>
    <r>
      <rPr>
        <sz val="7.5"/>
        <rFont val="Arial MT"/>
        <family val="2"/>
      </rPr>
      <t>7.7</t>
    </r>
  </si>
  <si>
    <r>
      <rPr>
        <sz val="7.5"/>
        <rFont val="Arial MT"/>
        <family val="2"/>
      </rPr>
      <t>ED-50923</t>
    </r>
  </si>
  <si>
    <r>
      <rPr>
        <sz val="7.5"/>
        <rFont val="Arial MT"/>
        <family val="2"/>
      </rPr>
      <t>ALÇAPÃO (60X60)CM COM QUADRO DE CANTONEIRA METÁLICA 1"X 1/8", TAMPA EM CANTONEIRA 7/8"X 1/8" E CHAPA METÁLICA Nº18 VINCADA, INCLUSIVE FERROLHO, CADEADO E PINTURA ANTICORROSIVA</t>
    </r>
  </si>
  <si>
    <r>
      <rPr>
        <b/>
        <sz val="7.5"/>
        <rFont val="Arial"/>
        <family val="2"/>
      </rPr>
      <t>ESQUADRIAS</t>
    </r>
  </si>
  <si>
    <r>
      <rPr>
        <b/>
        <sz val="7.5"/>
        <rFont val="Arial"/>
        <family val="2"/>
      </rPr>
      <t>8.1</t>
    </r>
  </si>
  <si>
    <r>
      <rPr>
        <b/>
        <sz val="7.5"/>
        <rFont val="Arial"/>
        <family val="2"/>
      </rPr>
      <t>MADEIRA</t>
    </r>
  </si>
  <si>
    <r>
      <rPr>
        <sz val="7.5"/>
        <rFont val="Arial MT"/>
        <family val="2"/>
      </rPr>
      <t>8.1.1</t>
    </r>
  </si>
  <si>
    <r>
      <rPr>
        <sz val="7.5"/>
        <rFont val="Arial MT"/>
        <family val="2"/>
      </rPr>
      <t>KIT DE PORTA DE MADEIRA PARA PINTURA, SEMI-OCA (LEVE OU MÉDIA), PADRÃO MÉDIO, 80X210CM, ESPESSURA DE 3,5CM, ITENS INCLUSOS: DOBRADIÇAS, MONTAGEM E INSTALAÇÃO DO BATENTE, FECHADURA COM EXECUÇÃO DO FURO - FORNECIMENTO E INSTALAÇÃO. AF_12/2019</t>
    </r>
  </si>
  <si>
    <r>
      <rPr>
        <sz val="7.5"/>
        <rFont val="Arial MT"/>
        <family val="2"/>
      </rPr>
      <t>8.1.2</t>
    </r>
  </si>
  <si>
    <r>
      <rPr>
        <sz val="7.5"/>
        <rFont val="Arial MT"/>
        <family val="2"/>
      </rPr>
      <t>KIT DE PORTA DE MADEIRA PARA PINTURA, SEMI-OCA (LEVE OU MÉDIA), PADRÃO MÉDIO, 90X210CM, ESPESSURA DE 3,5CM, ITENS INCLUSOS: DOBRADIÇAS, MONTAGEM E INSTALAÇÃO DO BATENTE, FECHADURA COM EXECUÇÃO DO FURO - FORNECIMENTO E INSTALAÇÃO. AF_12/2019</t>
    </r>
  </si>
  <si>
    <r>
      <rPr>
        <sz val="7.5"/>
        <rFont val="Arial MT"/>
        <family val="2"/>
      </rPr>
      <t>8.1.3</t>
    </r>
  </si>
  <si>
    <r>
      <rPr>
        <sz val="7.5"/>
        <rFont val="Arial MT"/>
        <family val="2"/>
      </rPr>
      <t>CP0012</t>
    </r>
  </si>
  <si>
    <r>
      <rPr>
        <sz val="7.5"/>
        <rFont val="Arial MT"/>
        <family val="2"/>
      </rPr>
      <t>8.1.4</t>
    </r>
  </si>
  <si>
    <r>
      <rPr>
        <sz val="7.5"/>
        <rFont val="Arial MT"/>
        <family val="2"/>
      </rPr>
      <t>CP0013</t>
    </r>
  </si>
  <si>
    <r>
      <rPr>
        <b/>
        <sz val="7.5"/>
        <rFont val="Arial"/>
        <family val="2"/>
      </rPr>
      <t>8.2</t>
    </r>
  </si>
  <si>
    <r>
      <rPr>
        <b/>
        <sz val="7.5"/>
        <rFont val="Arial"/>
        <family val="2"/>
      </rPr>
      <t>ALUMINIO</t>
    </r>
  </si>
  <si>
    <r>
      <rPr>
        <sz val="7.5"/>
        <rFont val="Arial MT"/>
        <family val="2"/>
      </rPr>
      <t>8.2.1</t>
    </r>
  </si>
  <si>
    <r>
      <rPr>
        <sz val="7.5"/>
        <rFont val="Arial MT"/>
        <family val="2"/>
      </rPr>
      <t>CP0055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</si>
  <si>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100 X 80 CM</t>
    </r>
  </si>
  <si>
    <r>
      <rPr>
        <sz val="7.5"/>
        <rFont val="Arial MT"/>
        <family val="2"/>
      </rPr>
      <t>8.2.2</t>
    </r>
  </si>
  <si>
    <r>
      <rPr>
        <sz val="7.5"/>
        <rFont val="Arial MT"/>
        <family val="2"/>
      </rPr>
      <t>CP0056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</si>
  <si>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200 X 80 CM</t>
    </r>
  </si>
  <si>
    <r>
      <rPr>
        <sz val="7.5"/>
        <rFont val="Arial MT"/>
        <family val="2"/>
      </rPr>
      <t>8.2.3</t>
    </r>
  </si>
  <si>
    <r>
      <rPr>
        <sz val="7.5"/>
        <rFont val="Arial MT"/>
        <family val="2"/>
      </rPr>
      <t>CP0057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</si>
  <si>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195 X 220 CM</t>
    </r>
  </si>
  <si>
    <r>
      <rPr>
        <sz val="7.5"/>
        <rFont val="Arial MT"/>
        <family val="2"/>
      </rPr>
      <t>8.2.4</t>
    </r>
  </si>
  <si>
    <r>
      <rPr>
        <sz val="7.5"/>
        <rFont val="Arial MT"/>
        <family val="2"/>
      </rPr>
      <t>CP0058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</si>
  <si>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145 X 80 CM</t>
    </r>
  </si>
  <si>
    <r>
      <rPr>
        <sz val="7.5"/>
        <rFont val="Arial MT"/>
        <family val="2"/>
      </rPr>
      <t>8.2.5</t>
    </r>
  </si>
  <si>
    <r>
      <rPr>
        <sz val="7.5"/>
        <rFont val="Arial MT"/>
        <family val="2"/>
      </rPr>
      <t>CP0059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</si>
  <si>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195 X 80 CM</t>
    </r>
  </si>
  <si>
    <r>
      <rPr>
        <sz val="7.5"/>
        <rFont val="Arial MT"/>
        <family val="2"/>
      </rPr>
      <t>8.2.6</t>
    </r>
  </si>
  <si>
    <r>
      <rPr>
        <sz val="7.5"/>
        <rFont val="Arial MT"/>
        <family val="2"/>
      </rPr>
      <t>CP0060</t>
    </r>
  </si>
  <si>
    <r>
      <rPr>
        <sz val="7.5"/>
        <rFont val="Arial MT"/>
        <family val="2"/>
      </rPr>
      <t>JANELA DE ALUMÍNIO TIPO MAXIM-AR, COM VIDROS 4 MM, BATENTE E FERRAGENS. EXCLUSIVE ALIZAR, ACABAMENTO E CONTRAMARCO. FORNECIMENTO E INSTALAÇÃO.  70 X 80 CM</t>
    </r>
  </si>
  <si>
    <r>
      <rPr>
        <sz val="7.5"/>
        <rFont val="Arial MT"/>
        <family val="2"/>
      </rPr>
      <t>8.2.7</t>
    </r>
  </si>
  <si>
    <r>
      <rPr>
        <sz val="7.5"/>
        <rFont val="Arial MT"/>
        <family val="2"/>
      </rPr>
      <t>ED-50961</t>
    </r>
  </si>
  <si>
    <r>
      <rPr>
        <sz val="7.5"/>
        <rFont val="Arial MT"/>
        <family val="2"/>
      </rPr>
      <t xml:space="preserve">FORNECIMENTO E ASSENTAMENTO DE JANELA DE ALUMÍNIO, LINHA SUPREMA ACABAMENTO ANODIZADO, TIPO BASCULA COM CONTRAMARCO, INCLUSIVE FORNECIMENTO DE VIDRO LISO DE 4MM,
</t>
    </r>
    <r>
      <rPr>
        <sz val="7.5"/>
        <rFont val="Arial MT"/>
        <family val="2"/>
      </rPr>
      <t>FERRAGENS E ACESSÓRIOS</t>
    </r>
  </si>
  <si>
    <r>
      <rPr>
        <sz val="7.5"/>
        <rFont val="Arial MT"/>
        <family val="2"/>
      </rPr>
      <t>8.2.8</t>
    </r>
  </si>
  <si>
    <r>
      <rPr>
        <sz val="7.5"/>
        <rFont val="Arial MT"/>
        <family val="2"/>
      </rPr>
      <t>CP0061</t>
    </r>
  </si>
  <si>
    <r>
      <rPr>
        <sz val="7.5"/>
        <rFont val="Arial MT"/>
        <family val="2"/>
      </rPr>
      <t>FECHAMENTO EM VIDRO TEMPERADO 10 MM - 5,10X2,56</t>
    </r>
  </si>
  <si>
    <r>
      <rPr>
        <sz val="7.5"/>
        <rFont val="Arial MT"/>
        <family val="2"/>
      </rPr>
      <t>8.2.9</t>
    </r>
  </si>
  <si>
    <r>
      <rPr>
        <sz val="7.5"/>
        <rFont val="Arial MT"/>
        <family val="2"/>
      </rPr>
      <t>CP0062</t>
    </r>
  </si>
  <si>
    <r>
      <rPr>
        <sz val="7.5"/>
        <rFont val="Arial MT"/>
        <family val="2"/>
      </rPr>
      <t>FECHAMENTO EM VIDRO TEMPERADO 10 MM - 7,30X2,92</t>
    </r>
  </si>
  <si>
    <r>
      <rPr>
        <sz val="7.5"/>
        <rFont val="Arial MT"/>
        <family val="2"/>
      </rPr>
      <t>CP0063</t>
    </r>
  </si>
  <si>
    <r>
      <rPr>
        <sz val="7.5"/>
        <rFont val="Arial MT"/>
        <family val="2"/>
      </rPr>
      <t>FECHAMENTO EM VIDRO TEMPERADO 10 MM - 1,80X2,10</t>
    </r>
  </si>
  <si>
    <r>
      <rPr>
        <sz val="7.5"/>
        <rFont val="Arial MT"/>
        <family val="2"/>
      </rPr>
      <t>PINTURA TINTA DE ACABAMENTO (PIGMENTADA) ESMALTE SINTÉTICO ACETINADO EM MADEIRA, 2 DEMÃOS. AF_01/2021</t>
    </r>
  </si>
  <si>
    <r>
      <rPr>
        <sz val="7.5"/>
        <rFont val="Arial MT"/>
        <family val="2"/>
      </rPr>
      <t>CP0064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</si>
  <si>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- 0,70 X 2,10M - PA-01</t>
    </r>
  </si>
  <si>
    <r>
      <rPr>
        <sz val="7.5"/>
        <rFont val="Arial MT"/>
        <family val="2"/>
      </rPr>
      <t>CP00149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</si>
  <si>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- 0,90 X 2,10 M - PA-02</t>
    </r>
  </si>
  <si>
    <r>
      <rPr>
        <sz val="7.5"/>
        <rFont val="Arial MT"/>
        <family val="2"/>
      </rPr>
      <t>CP0065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</si>
  <si>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- 1,20 X 1,00 M - PA-03</t>
    </r>
  </si>
  <si>
    <r>
      <rPr>
        <sz val="7.5"/>
        <rFont val="Arial MT"/>
        <family val="2"/>
      </rPr>
      <t>CP00150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</si>
  <si>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- 1,10 X 2,10 M - PA-04</t>
    </r>
  </si>
  <si>
    <r>
      <rPr>
        <sz val="7.5"/>
        <rFont val="Arial MT"/>
        <family val="2"/>
      </rPr>
      <t>CP0066</t>
    </r>
  </si>
  <si>
    <r>
      <rPr>
        <sz val="7.5"/>
        <rFont val="Arial MT"/>
        <family val="2"/>
      </rPr>
      <t xml:space="preserve">PORTA EM ALUMÍNIO DE ABRIR TIPO VENEZIANA COM GUARNIÇÃO, FIXAÇÃO COM PARAFUSOS - FORNECIMENTO E INSTALAÇÃO. AF_12/2019
</t>
    </r>
    <r>
      <rPr>
        <sz val="7.5"/>
        <rFont val="Arial MT"/>
        <family val="2"/>
      </rPr>
      <t>- 0,80 X 1,50 M - PA-05</t>
    </r>
  </si>
  <si>
    <r>
      <rPr>
        <sz val="7.5"/>
        <rFont val="Arial MT"/>
        <family val="2"/>
      </rPr>
      <t>CP00151</t>
    </r>
  </si>
  <si>
    <r>
      <rPr>
        <sz val="7.5"/>
        <rFont val="Arial MT"/>
        <family val="2"/>
      </rPr>
      <t>PORTA EM ALUMÍNIO DE CORRER COM 2 FOLHAS (120X210)CM COMPLETA, LINHA 25/SUPREMA, ACABAMENTO ANODIZADO NATURAL, INCLUSIVE PERFIS, VIDRO, FERRAGENS E INSTALAÇÃO - PV -01</t>
    </r>
  </si>
  <si>
    <r>
      <rPr>
        <sz val="7.5"/>
        <rFont val="Arial MT"/>
        <family val="2"/>
      </rPr>
      <t>ORSE</t>
    </r>
  </si>
  <si>
    <r>
      <rPr>
        <sz val="7.5"/>
        <rFont val="Arial MT"/>
        <family val="2"/>
      </rPr>
      <t xml:space="preserve">JANELA EM ALUMÍNIO, COR N/P/B, MOLDURA-VIDRO, TIPO GUILHOTINA,
</t>
    </r>
    <r>
      <rPr>
        <sz val="7.5"/>
        <rFont val="Arial MT"/>
        <family val="2"/>
      </rPr>
      <t>EXCLUSIVE VIDRO</t>
    </r>
  </si>
  <si>
    <r>
      <rPr>
        <b/>
        <sz val="7.5"/>
        <rFont val="Arial"/>
        <family val="2"/>
      </rPr>
      <t>INSTALAÇÃO HIDROSANITÁRIA</t>
    </r>
  </si>
  <si>
    <r>
      <rPr>
        <b/>
        <sz val="7.5"/>
        <rFont val="Arial"/>
        <family val="2"/>
      </rPr>
      <t>9.1</t>
    </r>
  </si>
  <si>
    <r>
      <rPr>
        <b/>
        <sz val="7.5"/>
        <rFont val="Arial"/>
        <family val="2"/>
      </rPr>
      <t>ALIMENTAÇÃO</t>
    </r>
  </si>
  <si>
    <r>
      <rPr>
        <sz val="7.5"/>
        <rFont val="Arial MT"/>
        <family val="2"/>
      </rPr>
      <t>9.1.1</t>
    </r>
  </si>
  <si>
    <r>
      <rPr>
        <sz val="7.5"/>
        <rFont val="Arial MT"/>
        <family val="2"/>
      </rPr>
      <t xml:space="preserve">REGISTRO DE ESFERA, PVC, SOLDÁVEL, COM VOLANTE, DN  25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</si>
  <si>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9.1.2</t>
    </r>
  </si>
  <si>
    <r>
      <rPr>
        <sz val="7.5"/>
        <rFont val="Arial MT"/>
        <family val="2"/>
      </rPr>
      <t>JOELHO 90 GRAUS, PVC, SOLDÁVEL, DN 25MM, INSTALADO EM RAMAL OU SUB-RAMAL DE ÁGUA - FORNECIMENTO E INSTALAÇÃO. AF_06/2022</t>
    </r>
  </si>
  <si>
    <r>
      <rPr>
        <sz val="7.5"/>
        <rFont val="Arial MT"/>
        <family val="2"/>
      </rPr>
      <t>9.1.3</t>
    </r>
  </si>
  <si>
    <r>
      <rPr>
        <sz val="7.5"/>
        <rFont val="Arial MT"/>
        <family val="2"/>
      </rPr>
      <t>TUBO, PVC, SOLDÁVEL, DN 25MM, INSTALADO EM RAMAL DE DISTRIBUIÇÃO DE ÁGUA - FORNECIMENTO E INSTALAÇÃO. AF_06/2022</t>
    </r>
  </si>
  <si>
    <r>
      <rPr>
        <sz val="7.5"/>
        <rFont val="Arial MT"/>
        <family val="2"/>
      </rPr>
      <t>9.1.4</t>
    </r>
  </si>
  <si>
    <r>
      <rPr>
        <sz val="7.5"/>
        <rFont val="Arial MT"/>
        <family val="2"/>
      </rPr>
      <t>TE, PVC, SOLDÁVEL, DN 25MM, INSTALADO EM RAMAL OU SUB-RAMAL DE ÁGUA - FORNECIMENTO E INSTALAÇÃO. AF_06/2022</t>
    </r>
  </si>
  <si>
    <r>
      <rPr>
        <sz val="7.5"/>
        <rFont val="Arial MT"/>
        <family val="2"/>
      </rPr>
      <t>9.1.5</t>
    </r>
  </si>
  <si>
    <r>
      <rPr>
        <b/>
        <sz val="7.5"/>
        <rFont val="Arial"/>
        <family val="2"/>
      </rPr>
      <t>9.2</t>
    </r>
  </si>
  <si>
    <r>
      <rPr>
        <b/>
        <sz val="7.5"/>
        <rFont val="Arial"/>
        <family val="2"/>
      </rPr>
      <t>ESGOTO</t>
    </r>
  </si>
  <si>
    <r>
      <rPr>
        <sz val="7.5"/>
        <rFont val="Arial MT"/>
        <family val="2"/>
      </rPr>
      <t>9.2.1</t>
    </r>
  </si>
  <si>
    <r>
      <rPr>
        <sz val="7.5"/>
        <rFont val="Arial MT"/>
        <family val="2"/>
      </rPr>
      <t xml:space="preserve">CAIXA SIFONADA, PVC, DN 100 X 100 X 50 MM, JUNTA ELÁSTICA,
</t>
    </r>
    <r>
      <rPr>
        <sz val="7.5"/>
        <rFont val="Arial MT"/>
        <family val="2"/>
      </rPr>
      <t>FORNECIDA E INSTALADA EM RAMAL DE DESCARGA OU EM RAMAL DE ESGOTO SANITÁRIO. AF_08/2022</t>
    </r>
  </si>
  <si>
    <r>
      <rPr>
        <sz val="7.5"/>
        <rFont val="Arial MT"/>
        <family val="2"/>
      </rPr>
      <t>9.2.2</t>
    </r>
  </si>
  <si>
    <r>
      <rPr>
        <sz val="7.5"/>
        <rFont val="Arial MT"/>
        <family val="2"/>
      </rPr>
      <t>P/ LAVATORIO 1601 FABRIMAR OU EQUIVALENTE</t>
    </r>
  </si>
  <si>
    <r>
      <rPr>
        <sz val="7.5"/>
        <rFont val="Arial MT"/>
        <family val="2"/>
      </rPr>
      <t>9.2.3</t>
    </r>
  </si>
  <si>
    <r>
      <rPr>
        <sz val="7.5"/>
        <rFont val="Arial MT"/>
        <family val="2"/>
      </rPr>
      <t>VÁLVULA EM METAL CROMADO 1.1/2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X 1.1/2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PARA TANQUE OU
</t>
    </r>
    <r>
      <rPr>
        <sz val="7.5"/>
        <rFont val="Arial MT"/>
        <family val="2"/>
      </rPr>
      <t>LAVATÓRIO, COM OU SEM LADRÃO - FORNECIMENTO E INSTALAÇÃO. AF_01/2020</t>
    </r>
  </si>
  <si>
    <r>
      <rPr>
        <sz val="7.5"/>
        <rFont val="Arial MT"/>
        <family val="2"/>
      </rPr>
      <t>9.2.4</t>
    </r>
  </si>
  <si>
    <r>
      <rPr>
        <sz val="7.5"/>
        <rFont val="Arial MT"/>
        <family val="2"/>
      </rPr>
      <t>JOELHO 45 GRAUS, PVC, SERIE NORMAL, ESGOTO PREDIAL, DN 75 MM, JUNTA ELÁSTICA, FORNECIDO E INSTALADO EM RAMAL DE DESCARGA OU RAMAL DE ESGOTO SANITÁRIO. AF_08/2022</t>
    </r>
  </si>
  <si>
    <r>
      <rPr>
        <sz val="7.5"/>
        <rFont val="Arial MT"/>
        <family val="2"/>
      </rPr>
      <t>9.2.5</t>
    </r>
  </si>
  <si>
    <r>
      <rPr>
        <sz val="7.5"/>
        <rFont val="Arial MT"/>
        <family val="2"/>
      </rPr>
      <t>JUNÇÃO SIMPLES, PVC, SERIE NORMAL, ESGOTO PREDIAL, DN 50 X 50 MM, JUNTA ELÁSTICA, FORNECIDO E INSTALADO EM RAMAL DE DESCARGA OU RAMAL DE ESGOTO SANITÁRIO. AF_08/2022</t>
    </r>
  </si>
  <si>
    <r>
      <rPr>
        <sz val="7.5"/>
        <rFont val="Arial MT"/>
        <family val="2"/>
      </rPr>
      <t>9.2.6</t>
    </r>
  </si>
  <si>
    <r>
      <rPr>
        <sz val="7.5"/>
        <rFont val="Arial MT"/>
        <family val="2"/>
      </rPr>
      <t>LUVA DE CORRER, PVC, SERIE NORMAL, ESGOTO PREDIAL, DN 50 MM, JUNTA ELÁSTICA, FORNECIDO E INSTALADO EM RAMAL DE DESCARGA OU RAMAL DE ESGOTO SANITÁRIO. AF_08/2022</t>
    </r>
  </si>
  <si>
    <r>
      <rPr>
        <sz val="7.5"/>
        <rFont val="Arial MT"/>
        <family val="2"/>
      </rPr>
      <t>9.2.7</t>
    </r>
  </si>
  <si>
    <r>
      <rPr>
        <sz val="7.5"/>
        <rFont val="Arial MT"/>
        <family val="2"/>
      </rPr>
      <t xml:space="preserve">TUBO PVC, SERIE NORMAL, ESGOTO PREDIAL, DN 75 MM, FORNECIDO E INSTALADO EM RAMAL DE DESCARGA OU RAMAL DE ESGOTO
</t>
    </r>
    <r>
      <rPr>
        <sz val="7.5"/>
        <rFont val="Arial MT"/>
        <family val="2"/>
      </rPr>
      <t>SANITÁRIO. AF_08/2022</t>
    </r>
  </si>
  <si>
    <r>
      <rPr>
        <b/>
        <sz val="7.5"/>
        <rFont val="Arial"/>
        <family val="2"/>
      </rPr>
      <t>9.3</t>
    </r>
  </si>
  <si>
    <r>
      <rPr>
        <b/>
        <sz val="7.5"/>
        <rFont val="Arial"/>
        <family val="2"/>
      </rPr>
      <t>PLUVIAL</t>
    </r>
  </si>
  <si>
    <r>
      <rPr>
        <sz val="7.5"/>
        <rFont val="Arial MT"/>
        <family val="2"/>
      </rPr>
      <t>9.3.1</t>
    </r>
  </si>
  <si>
    <r>
      <rPr>
        <sz val="7.5"/>
        <rFont val="Arial MT"/>
        <family val="2"/>
      </rPr>
      <t>ED-49915</t>
    </r>
  </si>
  <si>
    <r>
      <rPr>
        <sz val="7.5"/>
        <rFont val="Arial MT"/>
        <family val="2"/>
      </rPr>
      <t xml:space="preserve">CAIXA DE DRENAGEM DE INSPEÇÃO/PASSAGEM EM ALVENARIA (60X60X60CM), REVESTIMENTO EM ARGAMASSA COM ADITIVO IMPERMEABILIZANTE, COM TAMPA EM GRELHA, INCLUSIVE ESCAVAÇÃO, REATERRO E TRANSPORTE E RETIRADA DO MATERIAL ESCAVADO (EM
</t>
    </r>
    <r>
      <rPr>
        <sz val="7.5"/>
        <rFont val="Arial MT"/>
        <family val="2"/>
      </rPr>
      <t>CAÇAMBA)</t>
    </r>
  </si>
  <si>
    <r>
      <rPr>
        <sz val="7.5"/>
        <rFont val="Arial MT"/>
        <family val="2"/>
      </rPr>
      <t>9.3.2</t>
    </r>
  </si>
  <si>
    <r>
      <rPr>
        <sz val="7.5"/>
        <rFont val="Arial MT"/>
        <family val="2"/>
      </rPr>
      <t xml:space="preserve">JOELHO 45 GRAUS, PVC, SERIE R, ÁGUA PLUVIAL, DN 100 MM, JUNTA ELÁSTICA, FORNECIDO E INSTALADO EM RAMAL DE ENCAMINHAMENTO.
</t>
    </r>
    <r>
      <rPr>
        <sz val="7.5"/>
        <rFont val="Arial MT"/>
        <family val="2"/>
      </rPr>
      <t>AF_06/2022</t>
    </r>
  </si>
  <si>
    <r>
      <rPr>
        <sz val="7.5"/>
        <rFont val="Arial MT"/>
        <family val="2"/>
      </rPr>
      <t>9.3.3</t>
    </r>
  </si>
  <si>
    <r>
      <rPr>
        <sz val="7.5"/>
        <rFont val="Arial MT"/>
        <family val="2"/>
      </rPr>
      <t>CURVA CURTA 90 GRAUS, PVC, SERIE NORMAL, ESGOTO PREDIAL, DN 100 MM, JUNTA ELÁSTICA, FORNECIDO E INSTALADO EM PRUMADA DE ESGOTO SANITÁRIO OU VENTILAÇÃO. AF_08/2022</t>
    </r>
  </si>
  <si>
    <r>
      <rPr>
        <sz val="7.5"/>
        <rFont val="Arial MT"/>
        <family val="2"/>
      </rPr>
      <t>9.3.4</t>
    </r>
  </si>
  <si>
    <r>
      <rPr>
        <sz val="7.5"/>
        <rFont val="Arial MT"/>
        <family val="2"/>
      </rPr>
      <t xml:space="preserve">JUNÇÃO SIMPLES, PVC, SERIE R, ÁGUA PLUVIAL, DN 100 X 100 MM, JUNTA ELÁSTICA, FORNECIDO E INSTALADO EM RAMAL DE
</t>
    </r>
    <r>
      <rPr>
        <sz val="7.5"/>
        <rFont val="Arial MT"/>
        <family val="2"/>
      </rPr>
      <t>ENCAMINHAMENTO. AF_06/2022</t>
    </r>
  </si>
  <si>
    <r>
      <rPr>
        <sz val="7.5"/>
        <rFont val="Arial MT"/>
        <family val="2"/>
      </rPr>
      <t>9.3.5</t>
    </r>
  </si>
  <si>
    <r>
      <rPr>
        <sz val="7.5"/>
        <rFont val="Arial MT"/>
        <family val="2"/>
      </rPr>
      <t>TUBO PVC, SÉRIE R, ÁGUA PLUVIAL, DN 100 MM, FORNECIDO E INSTALADO EM RAMAL DE ENCAMINHAMENTO. AF_06/2022</t>
    </r>
  </si>
  <si>
    <r>
      <rPr>
        <sz val="7.5"/>
        <rFont val="Arial MT"/>
        <family val="2"/>
      </rPr>
      <t>9.3.6</t>
    </r>
  </si>
  <si>
    <r>
      <rPr>
        <sz val="7.5"/>
        <rFont val="Arial MT"/>
        <family val="2"/>
      </rPr>
      <t xml:space="preserve">TUBO PVC, SÉRIE R, ÁGUA PLUVIAL, DN 150 MM, FORNECIDO E INSTALADO EM CONDUTORES VERTICAIS DE ÁGUAS PLUVIAIS.
</t>
    </r>
    <r>
      <rPr>
        <sz val="7.5"/>
        <rFont val="Arial MT"/>
        <family val="2"/>
      </rPr>
      <t>AF_06/2022</t>
    </r>
  </si>
  <si>
    <r>
      <rPr>
        <b/>
        <sz val="7.5"/>
        <rFont val="Arial"/>
        <family val="2"/>
      </rPr>
      <t>9.4</t>
    </r>
  </si>
  <si>
    <r>
      <rPr>
        <b/>
        <sz val="7.5"/>
        <rFont val="Arial"/>
        <family val="2"/>
      </rPr>
      <t>VENTILAÇÃO</t>
    </r>
  </si>
  <si>
    <r>
      <rPr>
        <sz val="7.5"/>
        <rFont val="Arial MT"/>
        <family val="2"/>
      </rPr>
      <t>9.4.1</t>
    </r>
  </si>
  <si>
    <r>
      <rPr>
        <sz val="7.5"/>
        <rFont val="Arial MT"/>
        <family val="2"/>
      </rPr>
      <t>JUNÇÃO SIMPLES, PVC, SERIE NORMAL, ESGOTO PREDIAL, DN 50 X 50 MM, JUNTA ELÁSTICA, FORNECIDO E INSTALADO EM PRUMADA DE ESGOTO SANITÁRIO OU VENTILAÇÃO. AF_08/2022</t>
    </r>
  </si>
  <si>
    <r>
      <rPr>
        <sz val="7.5"/>
        <rFont val="Arial MT"/>
        <family val="2"/>
      </rPr>
      <t>9.4.2</t>
    </r>
  </si>
  <si>
    <r>
      <rPr>
        <sz val="7.5"/>
        <rFont val="Arial MT"/>
        <family val="2"/>
      </rPr>
      <t>LUVA DE CORRER, PVC, SERIE NORMAL, ESGOTO PREDIAL, DN 50 MM, JUNTA ELÁSTICA, FORNECIDO E INSTALADO EM PRUMADA DE ESGOTO SANITÁRIO OU VENTILAÇÃO. AF_08/2022</t>
    </r>
  </si>
  <si>
    <r>
      <rPr>
        <sz val="7.5"/>
        <rFont val="Arial MT"/>
        <family val="2"/>
      </rPr>
      <t>9.4.3</t>
    </r>
  </si>
  <si>
    <r>
      <rPr>
        <sz val="7.5"/>
        <rFont val="Arial MT"/>
        <family val="2"/>
      </rPr>
      <t>10.48.40</t>
    </r>
  </si>
  <si>
    <r>
      <rPr>
        <sz val="7.5"/>
        <rFont val="Arial MT"/>
        <family val="2"/>
      </rPr>
      <t>TERMINAL DE VENTILAÇAO PVC D= 50MM</t>
    </r>
  </si>
  <si>
    <r>
      <rPr>
        <sz val="7.5"/>
        <rFont val="Arial MT"/>
        <family val="2"/>
      </rPr>
      <t>9.4.4</t>
    </r>
  </si>
  <si>
    <r>
      <rPr>
        <sz val="7.5"/>
        <rFont val="Arial MT"/>
        <family val="2"/>
      </rPr>
      <t xml:space="preserve">TUBO PVC, SERIE NORMAL, ESGOTO PREDIAL, DN 50 MM, FORNECIDO E
</t>
    </r>
    <r>
      <rPr>
        <sz val="7.5"/>
        <rFont val="Arial MT"/>
        <family val="2"/>
      </rPr>
      <t>INSTALADO EM PRUMADA DE ESGOTO SANITÁRIO OU VENTILAÇÃO. AF_08/2022</t>
    </r>
  </si>
  <si>
    <r>
      <rPr>
        <sz val="7.5"/>
        <rFont val="Arial MT"/>
        <family val="2"/>
      </rPr>
      <t>9.4.5</t>
    </r>
  </si>
  <si>
    <r>
      <rPr>
        <sz val="7.5"/>
        <rFont val="Arial MT"/>
        <family val="2"/>
      </rPr>
      <t>CP0075</t>
    </r>
  </si>
  <si>
    <r>
      <rPr>
        <sz val="7.5"/>
        <rFont val="Arial MT"/>
        <family val="2"/>
      </rPr>
      <t xml:space="preserve">TE, PVC, SERIE NORMAL, ESGOTO PREDIAL, DN 100 X 50 MM, JUNTA ELÁSTICA, FORNECIDO E INSTALADO EM PRUMADA DE ESGOTO
</t>
    </r>
    <r>
      <rPr>
        <sz val="7.5"/>
        <rFont val="Arial MT"/>
        <family val="2"/>
      </rPr>
      <t>SANITÁRIO OU VENTILAÇÃO.</t>
    </r>
  </si>
  <si>
    <r>
      <rPr>
        <sz val="7.5"/>
        <rFont val="Arial MT"/>
        <family val="2"/>
      </rPr>
      <t>9.4.6</t>
    </r>
  </si>
  <si>
    <r>
      <rPr>
        <sz val="7.5"/>
        <rFont val="Arial MT"/>
        <family val="2"/>
      </rPr>
      <t xml:space="preserve">TE, PVC, SERIE NORMAL, ESGOTO PREDIAL, DN 50 X 50 MM, JUNTA ELÁSTICA, FORNECIDO E INSTALADO EM PRUMADA DE ESGOTO
</t>
    </r>
    <r>
      <rPr>
        <sz val="7.5"/>
        <rFont val="Arial MT"/>
        <family val="2"/>
      </rPr>
      <t>SANITÁRIO OU VENTILAÇÃO. AF_08/2022</t>
    </r>
  </si>
  <si>
    <r>
      <rPr>
        <b/>
        <sz val="7.5"/>
        <rFont val="Arial"/>
        <family val="2"/>
      </rPr>
      <t>9.5</t>
    </r>
  </si>
  <si>
    <r>
      <rPr>
        <b/>
        <sz val="7.5"/>
        <rFont val="Arial"/>
        <family val="2"/>
      </rPr>
      <t>ÁGUA FRIA</t>
    </r>
  </si>
  <si>
    <r>
      <rPr>
        <sz val="7.5"/>
        <rFont val="Arial MT"/>
        <family val="2"/>
      </rPr>
      <t>9.5.1</t>
    </r>
  </si>
  <si>
    <r>
      <rPr>
        <sz val="7.5"/>
        <rFont val="Arial MT"/>
        <family val="2"/>
      </rPr>
      <t>ED-50323</t>
    </r>
  </si>
  <si>
    <r>
      <rPr>
        <sz val="7.5"/>
        <rFont val="Arial MT"/>
        <family val="2"/>
      </rPr>
      <t xml:space="preserve">TORNEIRA METÁLICA PARA IRRIGAÇÃO/JARDIM, ACABAMENTO
</t>
    </r>
    <r>
      <rPr>
        <sz val="7.5"/>
        <rFont val="Arial MT"/>
        <family val="2"/>
      </rPr>
      <t>CROMADO, APLICAÇÃO DE PAREDE, INCLUSIVE FORNECIMENTO E INSTALAÇÃO</t>
    </r>
  </si>
  <si>
    <r>
      <rPr>
        <sz val="7.5"/>
        <rFont val="Arial MT"/>
        <family val="2"/>
      </rPr>
      <t>9.5.2</t>
    </r>
  </si>
  <si>
    <r>
      <rPr>
        <sz val="7.5"/>
        <rFont val="Arial MT"/>
        <family val="2"/>
      </rPr>
      <t>TORNEIRA CROMADA TUBO MÓVEL, DE MESA,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3/4,</t>
    </r>
    <r>
      <rPr>
        <sz val="7"/>
        <rFont val="Microsoft Sans Serif"/>
        <family val="2"/>
      </rPr>
      <t xml:space="preserve">  </t>
    </r>
    <r>
      <rPr>
        <sz val="7.5"/>
        <rFont val="Arial MT"/>
        <family val="2"/>
      </rPr>
      <t>PARA PIA DE COZINHA, PADRÃO ALTO - FORNECIMENTO E INSTALAÇÃO. AF_01/2020</t>
    </r>
  </si>
  <si>
    <r>
      <rPr>
        <sz val="7.5"/>
        <rFont val="Arial MT"/>
        <family val="2"/>
      </rPr>
      <t>9.5.3</t>
    </r>
  </si>
  <si>
    <r>
      <rPr>
        <sz val="7.5"/>
        <rFont val="Arial MT"/>
        <family val="2"/>
      </rPr>
      <t>TORNEIRA CROMADA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PARA TANQUE, PADRÃO MÉDIO -
</t>
    </r>
    <r>
      <rPr>
        <sz val="7.5"/>
        <rFont val="Arial MT"/>
        <family val="2"/>
      </rPr>
      <t>FORNECIMENTO E INSTALAÇÃO. AF_01/2020</t>
    </r>
  </si>
  <si>
    <r>
      <rPr>
        <sz val="7.5"/>
        <rFont val="Arial MT"/>
        <family val="2"/>
      </rPr>
      <t>9.5.4</t>
    </r>
  </si>
  <si>
    <r>
      <rPr>
        <sz val="7.5"/>
        <rFont val="Arial MT"/>
        <family val="2"/>
      </rPr>
      <t xml:space="preserve">REGISTRO DE GAVETA BRUTO, LATÃO, ROSCÁVEL, 3/4", COM
</t>
    </r>
    <r>
      <rPr>
        <sz val="7.5"/>
        <rFont val="Arial MT"/>
        <family val="2"/>
      </rPr>
      <t>ACABAMENTO E CANOPLA CROMADOS - FORNECIMENTO E INSTALAÇÃO. AF_08/2021</t>
    </r>
  </si>
  <si>
    <r>
      <rPr>
        <sz val="7.5"/>
        <rFont val="Arial MT"/>
        <family val="2"/>
      </rPr>
      <t>9.5.5</t>
    </r>
  </si>
  <si>
    <r>
      <rPr>
        <sz val="7.5"/>
        <rFont val="Arial MT"/>
        <family val="2"/>
      </rPr>
      <t>ED-50329</t>
    </r>
  </si>
  <si>
    <r>
      <rPr>
        <sz val="7.5"/>
        <rFont val="Arial MT"/>
        <family val="2"/>
      </rPr>
      <t xml:space="preserve">TORNEIRA METÁLICA PARA LAVATÓRIO, FECHAMENTO AUTOMÁTICO, ACABAMENTO CROMADO, COM AREJADOR, APLICAÇÃO DE MESA, INCLUSIVE ENGATE FLEXÍVEL METÁLICO, FORNECIMENTO E
</t>
    </r>
    <r>
      <rPr>
        <sz val="7.5"/>
        <rFont val="Arial MT"/>
        <family val="2"/>
      </rPr>
      <t>INSTALAÇÃO</t>
    </r>
  </si>
  <si>
    <r>
      <rPr>
        <sz val="7.5"/>
        <rFont val="Arial MT"/>
        <family val="2"/>
      </rPr>
      <t>9.5.6</t>
    </r>
  </si>
  <si>
    <r>
      <rPr>
        <sz val="7.5"/>
        <rFont val="Arial MT"/>
        <family val="2"/>
      </rPr>
      <t xml:space="preserve">REGISTRO DE ESFERA, PVC, SOLDÁVEL, COM VOLANTE, DN  32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</si>
  <si>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9.5.7</t>
    </r>
  </si>
  <si>
    <r>
      <rPr>
        <sz val="7.5"/>
        <rFont val="Arial MT"/>
        <family val="2"/>
      </rPr>
      <t xml:space="preserve">REGISTRO DE ESFERA, PVC, SOLDÁVEL, COM VOLANTE, DN  60 MM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</si>
  <si>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9.5.8</t>
    </r>
  </si>
  <si>
    <r>
      <rPr>
        <sz val="7.5"/>
        <rFont val="Arial MT"/>
        <family val="2"/>
      </rPr>
      <t>ENGATE FLEXÍVEL EM PLÁSTICO BRANCO,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 xml:space="preserve">X 30CM - FORNECIMENTO
</t>
    </r>
    <r>
      <rPr>
        <sz val="7.5"/>
        <rFont val="Arial MT"/>
        <family val="2"/>
      </rPr>
      <t>E INSTALAÇÃO. AF_01/2020</t>
    </r>
  </si>
  <si>
    <r>
      <rPr>
        <sz val="7.5"/>
        <rFont val="Arial MT"/>
        <family val="2"/>
      </rPr>
      <t>9.5.9</t>
    </r>
  </si>
  <si>
    <r>
      <rPr>
        <sz val="7.5"/>
        <rFont val="Arial MT"/>
        <family val="2"/>
      </rPr>
      <t xml:space="preserve">ADAPTADOR CURTO COM BOLSA E ROSCA PARA REGISTRO, PVC, SOLDÁVEL, DN 60MM X 2 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</si>
  <si>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>ADAPTADOR CURTO COM BOLSA E ROSCA PARA REGISTRO, PVC, SOLDÁVEL, DN 50MM X 1.1/4 , INSTALADO EM PRUMADA DE ÁGUA - FORNECIMENTO E INSTALAÇÃO. AF_06/2022</t>
    </r>
  </si>
  <si>
    <r>
      <rPr>
        <sz val="7.5"/>
        <rFont val="Arial MT"/>
        <family val="2"/>
      </rPr>
      <t>CP0077</t>
    </r>
  </si>
  <si>
    <r>
      <rPr>
        <sz val="7.5"/>
        <rFont val="Arial MT"/>
        <family val="2"/>
      </rPr>
      <t xml:space="preserve">BUCHA DE REDUÇÃO DE PVC, SOLDÁVEL, CURTA, COM 60 X 50 MM,
</t>
    </r>
    <r>
      <rPr>
        <sz val="7.5"/>
        <rFont val="Arial MT"/>
        <family val="2"/>
      </rPr>
      <t>PARA ÁGUA FRIA PREDIAL</t>
    </r>
  </si>
  <si>
    <r>
      <rPr>
        <sz val="7.5"/>
        <rFont val="Arial MT"/>
        <family val="2"/>
      </rPr>
      <t>CP0078</t>
    </r>
  </si>
  <si>
    <r>
      <rPr>
        <sz val="7.5"/>
        <rFont val="Arial MT"/>
        <family val="2"/>
      </rPr>
      <t xml:space="preserve">BUCHA DE REDUÇÃO DE PVC, SOLDÁVEL, LONGA, COM 50 X 32 MM,
</t>
    </r>
    <r>
      <rPr>
        <sz val="7.5"/>
        <rFont val="Arial MT"/>
        <family val="2"/>
      </rPr>
      <t>PARA ÁGUA FRIA PREDIAL</t>
    </r>
  </si>
  <si>
    <r>
      <rPr>
        <sz val="7.5"/>
        <rFont val="Arial MT"/>
        <family val="2"/>
      </rPr>
      <t>CP0079</t>
    </r>
  </si>
  <si>
    <r>
      <rPr>
        <sz val="7.5"/>
        <rFont val="Arial MT"/>
        <family val="2"/>
      </rPr>
      <t xml:space="preserve">BUCHA DE REDUCAO DE PVC, SOLDAVEL, LONGA, COM 60 X 25 MM,
</t>
    </r>
    <r>
      <rPr>
        <sz val="7.5"/>
        <rFont val="Arial MT"/>
        <family val="2"/>
      </rPr>
      <t>PARA AGUA FRIA PREDIAL</t>
    </r>
  </si>
  <si>
    <r>
      <rPr>
        <sz val="7.5"/>
        <rFont val="Arial MT"/>
        <family val="2"/>
      </rPr>
      <t xml:space="preserve">JOELHO 90 GRAUS, PPR, DN 20 MM, CLASSE PN 25,  INSTALADO EM RESERVAÇÃO DE ÁGUA DE EDIFICAÇÃO QUE POSSUA RESERVATÓRIO DE FIBRA/FIBROCIMENTO 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FORNECIMENTO E INSTALAÇÃO. AF_06/2016</t>
    </r>
  </si>
  <si>
    <r>
      <rPr>
        <sz val="7.5"/>
        <rFont val="Arial MT"/>
        <family val="2"/>
      </rPr>
      <t>JOELHO 90 GRAUS, PVC, SOLDÁVEL, DN 32MM, INSTALADO EM RAMAL OU SUB-RAMAL DE ÁGUA - FORNECIMENTO E INSTALAÇÃO. AF_06/2022</t>
    </r>
  </si>
  <si>
    <r>
      <rPr>
        <sz val="7.5"/>
        <rFont val="Arial MT"/>
        <family val="2"/>
      </rPr>
      <t>JOELHO 90 GRAUS, PVC, SOLDÁVEL, DN 60MM, INSTALADO EM PRUMADA DE ÁGUA - FORNECIMENTO E INSTALAÇÃO. AF_06/2022</t>
    </r>
  </si>
  <si>
    <r>
      <rPr>
        <sz val="7.5"/>
        <rFont val="Arial MT"/>
        <family val="2"/>
      </rPr>
      <t>TUBO, PVC, SOLDÁVEL, DN 32MM, INSTALADO EM RAMAL DE DISTRIBUIÇÃO DE ÁGUA - FORNECIMENTO E INSTALAÇÃO. AF_06/2022</t>
    </r>
  </si>
  <si>
    <r>
      <rPr>
        <sz val="7.5"/>
        <rFont val="Arial MT"/>
        <family val="2"/>
      </rPr>
      <t xml:space="preserve">TUBO, PVC, SOLDÁVEL, DN 50MM,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</si>
  <si>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 xml:space="preserve">TUBO, PVC, SOLDÁVEL, DN 60MM,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</si>
  <si>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 xml:space="preserve">TE, PVC, SOLDÁVEL, DN 60MM, INSTALADO EM PRUMADA DE ÁGUA -
</t>
    </r>
    <r>
      <rPr>
        <sz val="7.5"/>
        <rFont val="Arial MT"/>
        <family val="2"/>
      </rPr>
      <t>FORNECIMENTO E INSTALAÇÃO. AF_06/2022</t>
    </r>
  </si>
  <si>
    <r>
      <rPr>
        <sz val="7.5"/>
        <rFont val="Arial MT"/>
        <family val="2"/>
      </rPr>
      <t>CP0080</t>
    </r>
  </si>
  <si>
    <r>
      <rPr>
        <sz val="7.5"/>
        <rFont val="Arial MT"/>
        <family val="2"/>
      </rPr>
      <t>TÊ DE REDUÇÃO, PVC, SOLDÁVEL, DN 50MM X 32MM, INSTALADO EM PRUMADA DE ÁGUA - FORNECIMENTO E INSTALAÇÃO.</t>
    </r>
  </si>
  <si>
    <r>
      <rPr>
        <sz val="7.5"/>
        <rFont val="Arial MT"/>
        <family val="2"/>
      </rPr>
      <t>CP0081</t>
    </r>
  </si>
  <si>
    <r>
      <rPr>
        <sz val="7.5"/>
        <rFont val="Arial MT"/>
        <family val="2"/>
      </rPr>
      <t xml:space="preserve">CAIXA D'ÁGUA  DE FIBRA DE VIDRO 5000 L - FORNECIMENTO E
</t>
    </r>
    <r>
      <rPr>
        <sz val="7.5"/>
        <rFont val="Arial MT"/>
        <family val="2"/>
      </rPr>
      <t>INSTALAÇÃO</t>
    </r>
  </si>
  <si>
    <r>
      <rPr>
        <b/>
        <sz val="7.5"/>
        <rFont val="Arial"/>
        <family val="2"/>
      </rPr>
      <t>10</t>
    </r>
  </si>
  <si>
    <r>
      <rPr>
        <b/>
        <sz val="7.5"/>
        <rFont val="Arial"/>
        <family val="2"/>
      </rPr>
      <t>INSTALAÇÃO ELÉTRICA</t>
    </r>
  </si>
  <si>
    <r>
      <rPr>
        <sz val="7.5"/>
        <rFont val="Arial MT"/>
        <family val="2"/>
      </rPr>
      <t>10.1</t>
    </r>
  </si>
  <si>
    <r>
      <rPr>
        <sz val="7.5"/>
        <rFont val="Arial MT"/>
        <family val="2"/>
      </rPr>
      <t>ED-49004</t>
    </r>
  </si>
  <si>
    <r>
      <rPr>
        <sz val="7.5"/>
        <rFont val="Arial MT"/>
        <family val="2"/>
      </rPr>
      <t xml:space="preserve">CABO DE COBRE FLEXÍVEL, CLASSE 5, ISOLAMENTO TIPO EPR/HEPR,
</t>
    </r>
    <r>
      <rPr>
        <sz val="7.5"/>
        <rFont val="Arial MT"/>
        <family val="2"/>
      </rPr>
      <t>NÃO HALOGENADO, ANTICHAMA, TERMOFIXO, UNIPOLAR, SEÇÃO 25 MM2, 90°C, 0,6/1KV</t>
    </r>
  </si>
  <si>
    <r>
      <rPr>
        <sz val="7.5"/>
        <rFont val="Arial MT"/>
        <family val="2"/>
      </rPr>
      <t>10.2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</si>
  <si>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25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</si>
  <si>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10.3</t>
    </r>
  </si>
  <si>
    <r>
      <rPr>
        <sz val="7.5"/>
        <rFont val="Arial MT"/>
        <family val="2"/>
      </rPr>
      <t>10.4</t>
    </r>
  </si>
  <si>
    <r>
      <rPr>
        <sz val="7.5"/>
        <rFont val="Arial MT"/>
        <family val="2"/>
      </rPr>
      <t>ED-49001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</si>
  <si>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16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</si>
  <si>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10.5</t>
    </r>
  </si>
  <si>
    <r>
      <rPr>
        <sz val="7.5"/>
        <rFont val="Arial MT"/>
        <family val="2"/>
      </rPr>
      <t>ED-48995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</si>
  <si>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6 MM2,
</t>
    </r>
    <r>
      <rPr>
        <sz val="7.5"/>
        <rFont val="Arial MT"/>
        <family val="2"/>
      </rPr>
      <t>90°C, 0,6/1KV</t>
    </r>
  </si>
  <si>
    <r>
      <rPr>
        <sz val="7.5"/>
        <rFont val="Arial MT"/>
        <family val="2"/>
      </rPr>
      <t>10.6</t>
    </r>
  </si>
  <si>
    <r>
      <rPr>
        <sz val="7.5"/>
        <rFont val="Arial MT"/>
        <family val="2"/>
      </rPr>
      <t>10.7</t>
    </r>
  </si>
  <si>
    <r>
      <rPr>
        <sz val="7.5"/>
        <rFont val="Arial MT"/>
        <family val="2"/>
      </rPr>
      <t xml:space="preserve">CABO DE COBRE FLEXÍVEL, CLASSE 5, ISOLAMENTO TIPO EPR/HEPR,
</t>
    </r>
    <r>
      <rPr>
        <sz val="7.5"/>
        <rFont val="Arial MT"/>
        <family val="2"/>
      </rPr>
      <t>NÃO HALOGENADO, ANTICHAMA, TERMOFIXO, UNIPOLAR, SEÇÃO 6 MM2, 90°C, 0,6/1KV</t>
    </r>
  </si>
  <si>
    <r>
      <rPr>
        <sz val="7.5"/>
        <rFont val="Arial MT"/>
        <family val="2"/>
      </rPr>
      <t>10.8</t>
    </r>
  </si>
  <si>
    <r>
      <rPr>
        <sz val="7.5"/>
        <rFont val="Arial MT"/>
        <family val="2"/>
      </rPr>
      <t xml:space="preserve">CABO DE COBRE FLEXÍVEL ISOLADO, 6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</si>
  <si>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10.9</t>
    </r>
  </si>
  <si>
    <r>
      <rPr>
        <sz val="7.5"/>
        <rFont val="Arial MT"/>
        <family val="2"/>
      </rPr>
      <t>ED-49010</t>
    </r>
  </si>
  <si>
    <r>
      <rPr>
        <sz val="7.5"/>
        <rFont val="Arial MT"/>
        <family val="2"/>
      </rPr>
      <t xml:space="preserve">CABO DE COBRE FLEXÍVEL, CLASSE 5, ISOLAMENTO TIPO EPR/HEPR, NÃO HALOGENADO, ANTICHAMA, TERMOFIXO, UNIPOLAR, SEÇÃO 50
</t>
    </r>
    <r>
      <rPr>
        <sz val="7.5"/>
        <rFont val="Arial MT"/>
        <family val="2"/>
      </rPr>
      <t>MM2, 90°C, 0,6/1KV</t>
    </r>
  </si>
  <si>
    <r>
      <rPr>
        <sz val="7.5"/>
        <rFont val="Arial MT"/>
        <family val="2"/>
      </rPr>
      <t>10.10</t>
    </r>
  </si>
  <si>
    <r>
      <rPr>
        <sz val="7.5"/>
        <rFont val="Arial MT"/>
        <family val="2"/>
      </rPr>
      <t>10.11</t>
    </r>
  </si>
  <si>
    <r>
      <rPr>
        <sz val="7.5"/>
        <rFont val="Arial MT"/>
        <family val="2"/>
      </rPr>
      <t xml:space="preserve">CABO DE COBRE FLEXÍVEL ISOLADO, 1,5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</si>
  <si>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10.12</t>
    </r>
  </si>
  <si>
    <r>
      <rPr>
        <sz val="7.5"/>
        <rFont val="Arial MT"/>
        <family val="2"/>
      </rPr>
      <t>10.13</t>
    </r>
  </si>
  <si>
    <r>
      <rPr>
        <sz val="7.5"/>
        <rFont val="Arial MT"/>
        <family val="2"/>
      </rPr>
      <t xml:space="preserve">CABO DE COBRE FLEXÍVEL ISOLADO, 1,5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</si>
  <si>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10.14</t>
    </r>
  </si>
  <si>
    <r>
      <rPr>
        <sz val="7.5"/>
        <rFont val="Arial MT"/>
        <family val="2"/>
      </rPr>
      <t>10.15</t>
    </r>
  </si>
  <si>
    <r>
      <rPr>
        <sz val="7.5"/>
        <rFont val="Arial MT"/>
        <family val="2"/>
      </rPr>
      <t xml:space="preserve">CABO DE COBRE FLEXÍVEL ISOLADO, 2,5 MM², ANTI-CHAMA 450/750 V,
</t>
    </r>
    <r>
      <rPr>
        <sz val="7.5"/>
        <rFont val="Arial MT"/>
        <family val="2"/>
      </rPr>
      <t>PARA CIRCUITOS TERMINAIS - FORNECIMENTO E INSTALAÇÃO. AF_03/2023</t>
    </r>
  </si>
  <si>
    <r>
      <rPr>
        <sz val="7.5"/>
        <rFont val="Arial MT"/>
        <family val="2"/>
      </rPr>
      <t>10.16</t>
    </r>
  </si>
  <si>
    <r>
      <rPr>
        <sz val="7.5"/>
        <rFont val="Arial MT"/>
        <family val="2"/>
      </rPr>
      <t xml:space="preserve">CABO DE COBRE FLEXÍVEL ISOLADO, 2,5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</si>
  <si>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10.17</t>
    </r>
  </si>
  <si>
    <r>
      <rPr>
        <sz val="7.5"/>
        <rFont val="Arial MT"/>
        <family val="2"/>
      </rPr>
      <t>10.18</t>
    </r>
  </si>
  <si>
    <r>
      <rPr>
        <sz val="7.5"/>
        <rFont val="Arial MT"/>
        <family val="2"/>
      </rPr>
      <t xml:space="preserve">CABO DE COBRE FLEXÍVEL ISOLADO, 4 MM², ANTI-CHAMA 450/750 V, PARA CIRCUITOS TERMINAIS - FORNECIMENTO E INSTALAÇÃO.
</t>
    </r>
    <r>
      <rPr>
        <sz val="7.5"/>
        <rFont val="Arial MT"/>
        <family val="2"/>
      </rPr>
      <t>AF_03/2023</t>
    </r>
  </si>
  <si>
    <r>
      <rPr>
        <sz val="7.5"/>
        <rFont val="Arial MT"/>
        <family val="2"/>
      </rPr>
      <t>10.19</t>
    </r>
  </si>
  <si>
    <r>
      <rPr>
        <sz val="7.5"/>
        <rFont val="Arial MT"/>
        <family val="2"/>
      </rPr>
      <t>10.20</t>
    </r>
  </si>
  <si>
    <r>
      <rPr>
        <sz val="7.5"/>
        <rFont val="Arial MT"/>
        <family val="2"/>
      </rPr>
      <t>10.21</t>
    </r>
  </si>
  <si>
    <r>
      <rPr>
        <sz val="7.5"/>
        <rFont val="Arial MT"/>
        <family val="2"/>
      </rPr>
      <t>10.22</t>
    </r>
  </si>
  <si>
    <r>
      <rPr>
        <sz val="7.5"/>
        <rFont val="Arial MT"/>
        <family val="2"/>
      </rPr>
      <t>10.23</t>
    </r>
  </si>
  <si>
    <r>
      <rPr>
        <sz val="7.5"/>
        <rFont val="Arial MT"/>
        <family val="2"/>
      </rPr>
      <t>10.24</t>
    </r>
  </si>
  <si>
    <r>
      <rPr>
        <sz val="7.5"/>
        <rFont val="Arial MT"/>
        <family val="2"/>
      </rPr>
      <t>CP0039</t>
    </r>
  </si>
  <si>
    <r>
      <rPr>
        <sz val="7.5"/>
        <rFont val="Arial MT"/>
        <family val="2"/>
      </rPr>
      <t>PLACA 2X4" COM FURO CENTRAL</t>
    </r>
  </si>
  <si>
    <r>
      <rPr>
        <sz val="7.5"/>
        <rFont val="Arial MT"/>
        <family val="2"/>
      </rPr>
      <t>10.25</t>
    </r>
  </si>
  <si>
    <r>
      <rPr>
        <sz val="7.5"/>
        <rFont val="Arial MT"/>
        <family val="2"/>
      </rPr>
      <t>INTERRUPTOR PARALELO (1 MÓDULO), 10A/250V, INCLUINDO SUPORTE E PLACA - FORNECIMENTO E INSTALAÇÃO. AF_03/2023</t>
    </r>
  </si>
  <si>
    <r>
      <rPr>
        <sz val="7.5"/>
        <rFont val="Arial MT"/>
        <family val="2"/>
      </rPr>
      <t>10.26</t>
    </r>
  </si>
  <si>
    <r>
      <rPr>
        <sz val="7.5"/>
        <rFont val="Arial MT"/>
        <family val="2"/>
      </rPr>
      <t>INTERRUPTOR SIMPLES (1 MÓDULO), 10A/250V, INCLUINDO SUPORTE E PLACA - FORNECIMENTO E INSTALAÇÃO. AF_03/2023</t>
    </r>
  </si>
  <si>
    <r>
      <rPr>
        <sz val="7.5"/>
        <rFont val="Arial MT"/>
        <family val="2"/>
      </rPr>
      <t>10.27</t>
    </r>
  </si>
  <si>
    <r>
      <rPr>
        <sz val="7.5"/>
        <rFont val="Arial MT"/>
        <family val="2"/>
      </rPr>
      <t>INTERRUPTOR PARALELO (2 MÓDULOS), 10A/250V, INCLUINDO SUPORTE E PLACA - FORNECIMENTO E INSTALAÇÃO. AF_03/2023</t>
    </r>
  </si>
  <si>
    <r>
      <rPr>
        <sz val="7.5"/>
        <rFont val="Arial MT"/>
        <family val="2"/>
      </rPr>
      <t>10.28</t>
    </r>
  </si>
  <si>
    <r>
      <rPr>
        <sz val="7.5"/>
        <rFont val="Arial MT"/>
        <family val="2"/>
      </rPr>
      <t>INTERRUPTOR SIMPLES (2 MÓDULOS), 10A/250V, SEM SUPORTE E SEM PLACA - FORNECIMENTO E INSTALAÇÃO. AF_03/2023</t>
    </r>
  </si>
  <si>
    <r>
      <rPr>
        <sz val="7.5"/>
        <rFont val="Arial MT"/>
        <family val="2"/>
      </rPr>
      <t>10.29</t>
    </r>
  </si>
  <si>
    <r>
      <rPr>
        <sz val="7.5"/>
        <rFont val="Arial MT"/>
        <family val="2"/>
      </rPr>
      <t>TOMADA ALTA DE EMBUTIR (1 MÓDULO), 2P+T 10 A, SEM SUPORTE E SEM PLACA - FORNECIMENTO E INSTALAÇÃO. AF_03/2023</t>
    </r>
  </si>
  <si>
    <r>
      <rPr>
        <sz val="7.5"/>
        <rFont val="Arial MT"/>
        <family val="2"/>
      </rPr>
      <t>10.30</t>
    </r>
  </si>
  <si>
    <r>
      <rPr>
        <sz val="7.5"/>
        <rFont val="Arial MT"/>
        <family val="2"/>
      </rPr>
      <t>TOMADA ALTA DE EMBUTIR (1 MÓDULO), 2P+T 20 A, SEM SUPORTE E SEM PLACA - FORNECIMENTO E INSTALAÇÃO. AF_03/2023</t>
    </r>
  </si>
  <si>
    <r>
      <rPr>
        <sz val="7.5"/>
        <rFont val="Arial MT"/>
        <family val="2"/>
      </rPr>
      <t>10.31</t>
    </r>
  </si>
  <si>
    <r>
      <rPr>
        <sz val="7.5"/>
        <rFont val="Arial MT"/>
        <family val="2"/>
      </rPr>
      <t>CP0040</t>
    </r>
  </si>
  <si>
    <r>
      <rPr>
        <sz val="7.5"/>
        <rFont val="Arial MT"/>
        <family val="2"/>
      </rPr>
      <t>PLACA UNHA 4"X4" -  2 TOMADAS - CAIXA 4"X4" PVC</t>
    </r>
  </si>
  <si>
    <r>
      <rPr>
        <sz val="7.5"/>
        <rFont val="Arial MT"/>
        <family val="2"/>
      </rPr>
      <t>10.32</t>
    </r>
  </si>
  <si>
    <r>
      <rPr>
        <sz val="7.5"/>
        <rFont val="Arial MT"/>
        <family val="2"/>
      </rPr>
      <t>CP0041</t>
    </r>
  </si>
  <si>
    <r>
      <rPr>
        <sz val="7.5"/>
        <rFont val="Arial MT"/>
        <family val="2"/>
      </rPr>
      <t>CAIXA 4"X4" PVC</t>
    </r>
  </si>
  <si>
    <r>
      <rPr>
        <sz val="7.5"/>
        <rFont val="Arial MT"/>
        <family val="2"/>
      </rPr>
      <t>10.33</t>
    </r>
  </si>
  <si>
    <r>
      <rPr>
        <sz val="7.5"/>
        <rFont val="Arial MT"/>
        <family val="2"/>
      </rPr>
      <t>ED-49197</t>
    </r>
  </si>
  <si>
    <r>
      <rPr>
        <sz val="7.5"/>
        <rFont val="Arial MT"/>
        <family val="2"/>
      </rPr>
      <t>CAIXA DE INSPEÇÃO EM CONCRETO, TIPO "ZA" PASSEIO, PADRÃO CEMIG, DIMENSÃO (28X28)CM, ALTURA 40CM, COM TAMPA E ARO ARTICULADO EM FERRO FUNDIDO, INCLUSIVE ESCAVAÇÃO, APILOAMENTO, LASTRO DE BRITA, REATERRO E TRANSPORTE E RETIRADA DO MATERIAL ESCAVADO (EM CAÇAMBA)</t>
    </r>
  </si>
  <si>
    <r>
      <rPr>
        <sz val="7.5"/>
        <rFont val="Arial MT"/>
        <family val="2"/>
      </rPr>
      <t>10.34</t>
    </r>
  </si>
  <si>
    <r>
      <rPr>
        <sz val="7.5"/>
        <rFont val="Arial MT"/>
        <family val="2"/>
      </rPr>
      <t>ED-49497</t>
    </r>
  </si>
  <si>
    <r>
      <rPr>
        <sz val="7.5"/>
        <rFont val="Arial MT"/>
        <family val="2"/>
      </rPr>
      <t>POSTE TELECÔNICO RETO, H = 9,00 M EM AÇO GALVANIZADO , (LIVRE)</t>
    </r>
  </si>
  <si>
    <r>
      <rPr>
        <sz val="7.5"/>
        <rFont val="Arial MT"/>
        <family val="2"/>
      </rPr>
      <t>10.35</t>
    </r>
  </si>
  <si>
    <r>
      <rPr>
        <sz val="7.5"/>
        <rFont val="Arial MT"/>
        <family val="2"/>
      </rPr>
      <t>11.83.13</t>
    </r>
  </si>
  <si>
    <r>
      <rPr>
        <sz val="7.5"/>
        <rFont val="Arial MT"/>
        <family val="2"/>
      </rPr>
      <t>HASTE ATERRAMENTO AÇO ZINCADO 25X25X2500MM P.CEMIG</t>
    </r>
  </si>
  <si>
    <r>
      <rPr>
        <sz val="7.5"/>
        <rFont val="Arial MT"/>
        <family val="2"/>
      </rPr>
      <t>10.36</t>
    </r>
  </si>
  <si>
    <r>
      <rPr>
        <sz val="7.5"/>
        <rFont val="Arial MT"/>
        <family val="2"/>
      </rPr>
      <t>CP0044</t>
    </r>
  </si>
  <si>
    <r>
      <rPr>
        <sz val="7.5"/>
        <rFont val="Arial MT"/>
        <family val="2"/>
      </rPr>
      <t>LUMINÁRIA LED DE 90W/127-220V - MIN 10.000 LM - 4K - PARA ILUMINAÇÃO PÚBLICA - COM RELÉ FOTOELÉTRICO 1000W</t>
    </r>
  </si>
  <si>
    <r>
      <rPr>
        <sz val="7.5"/>
        <rFont val="Arial MT"/>
        <family val="2"/>
      </rPr>
      <t>10.37</t>
    </r>
  </si>
  <si>
    <r>
      <rPr>
        <sz val="7.5"/>
        <rFont val="Arial MT"/>
        <family val="2"/>
      </rPr>
      <t>ED-51084</t>
    </r>
  </si>
  <si>
    <r>
      <rPr>
        <sz val="7.5"/>
        <rFont val="Arial MT"/>
        <family val="2"/>
      </rPr>
      <t xml:space="preserve">TERMINAL A COMPRESSAO EM COBRE ESTANHADO 1 FURO PARA CABO
</t>
    </r>
    <r>
      <rPr>
        <sz val="7.5"/>
        <rFont val="Arial MT"/>
        <family val="2"/>
      </rPr>
      <t>16 MM2</t>
    </r>
  </si>
  <si>
    <r>
      <rPr>
        <sz val="7.5"/>
        <rFont val="Arial MT"/>
        <family val="2"/>
      </rPr>
      <t>U</t>
    </r>
  </si>
  <si>
    <r>
      <rPr>
        <sz val="7.5"/>
        <rFont val="Arial MT"/>
        <family val="2"/>
      </rPr>
      <t>10.38</t>
    </r>
  </si>
  <si>
    <r>
      <rPr>
        <sz val="7.5"/>
        <rFont val="Arial MT"/>
        <family val="2"/>
      </rPr>
      <t>CP0045</t>
    </r>
  </si>
  <si>
    <r>
      <rPr>
        <sz val="7.5"/>
        <rFont val="Arial MT"/>
        <family val="2"/>
      </rPr>
      <t xml:space="preserve">SUPORTE PARA 1 LUMINÁRIAS IP - INSTALAÇÃO NO TOPO DO POSTE
</t>
    </r>
    <r>
      <rPr>
        <sz val="7.5"/>
        <rFont val="Arial MT"/>
        <family val="2"/>
      </rPr>
      <t>TELECÔNICO DE AÇO GALVANIZADO</t>
    </r>
  </si>
  <si>
    <r>
      <rPr>
        <sz val="7.5"/>
        <rFont val="Arial MT"/>
        <family val="2"/>
      </rPr>
      <t>10.39</t>
    </r>
  </si>
  <si>
    <r>
      <rPr>
        <sz val="7.5"/>
        <rFont val="Arial MT"/>
        <family val="2"/>
      </rPr>
      <t>CP0089</t>
    </r>
  </si>
  <si>
    <r>
      <rPr>
        <sz val="7.5"/>
        <rFont val="Arial MT"/>
        <family val="2"/>
      </rPr>
      <t xml:space="preserve">SUPORTE PARA 2 LUMINÁRIAS IP - INSTALAÇÃO NO TOPO DO POSTE
</t>
    </r>
    <r>
      <rPr>
        <sz val="7.5"/>
        <rFont val="Arial MT"/>
        <family val="2"/>
      </rPr>
      <t>TELECÔNICO DE AÇO GALVANIZADO</t>
    </r>
  </si>
  <si>
    <r>
      <rPr>
        <sz val="7.5"/>
        <rFont val="Arial MT"/>
        <family val="2"/>
      </rPr>
      <t>10.40</t>
    </r>
  </si>
  <si>
    <r>
      <rPr>
        <sz val="7.5"/>
        <rFont val="Arial MT"/>
        <family val="2"/>
      </rPr>
      <t xml:space="preserve">CORDOALHA DE COBRE NU 16 MM², NÃO ENTERRADA, COM ISOLADOR -
</t>
    </r>
    <r>
      <rPr>
        <sz val="7.5"/>
        <rFont val="Arial MT"/>
        <family val="2"/>
      </rPr>
      <t>FORNECIMENTO E INSTALAÇÃO. AF_12/2017</t>
    </r>
  </si>
  <si>
    <r>
      <rPr>
        <sz val="7.5"/>
        <rFont val="Arial MT"/>
        <family val="2"/>
      </rPr>
      <t>10.41</t>
    </r>
  </si>
  <si>
    <r>
      <rPr>
        <sz val="7.5"/>
        <rFont val="Arial MT"/>
        <family val="2"/>
      </rPr>
      <t>CP0088</t>
    </r>
  </si>
  <si>
    <r>
      <rPr>
        <sz val="7.5"/>
        <rFont val="Arial MT"/>
        <family val="2"/>
      </rPr>
      <t xml:space="preserve">ELERODUTO FLEXIVÉL CORRUGADO, PVC, DN 32 MM (1"), PARA CIRCUITOS TERMINAIS, INSTALADO EM FORRO- FORNECIMENTO E
</t>
    </r>
    <r>
      <rPr>
        <sz val="7.5"/>
        <rFont val="Arial MT"/>
        <family val="2"/>
      </rPr>
      <t>INSTALAÇÃO AF_12/2015</t>
    </r>
  </si>
  <si>
    <r>
      <rPr>
        <sz val="7.5"/>
        <rFont val="Arial MT"/>
        <family val="2"/>
      </rPr>
      <t>10.42</t>
    </r>
  </si>
  <si>
    <r>
      <rPr>
        <sz val="7.5"/>
        <rFont val="Arial MT"/>
        <family val="2"/>
      </rPr>
      <t>CP0048</t>
    </r>
  </si>
  <si>
    <r>
      <rPr>
        <sz val="7.5"/>
        <rFont val="Arial MT"/>
        <family val="2"/>
      </rPr>
      <t>FITA PERIGO DE TENSÃO</t>
    </r>
  </si>
  <si>
    <r>
      <rPr>
        <sz val="7.5"/>
        <rFont val="Arial MT"/>
        <family val="2"/>
      </rPr>
      <t>10.43</t>
    </r>
  </si>
  <si>
    <r>
      <rPr>
        <sz val="7.5"/>
        <rFont val="Arial MT"/>
        <family val="2"/>
      </rPr>
      <t>ED-49228</t>
    </r>
  </si>
  <si>
    <r>
      <rPr>
        <sz val="7.5"/>
        <rFont val="Arial MT"/>
        <family val="2"/>
      </rPr>
      <t>DISJUNTOR MONOPOLAR TERMOMAGNÉTICO 5KA, DE 10A</t>
    </r>
  </si>
  <si>
    <r>
      <rPr>
        <sz val="7.5"/>
        <rFont val="Arial MT"/>
        <family val="2"/>
      </rPr>
      <t>10.44</t>
    </r>
  </si>
  <si>
    <r>
      <rPr>
        <sz val="7.5"/>
        <rFont val="Arial MT"/>
        <family val="2"/>
      </rPr>
      <t>ED-49230</t>
    </r>
  </si>
  <si>
    <r>
      <rPr>
        <sz val="7.5"/>
        <rFont val="Arial MT"/>
        <family val="2"/>
      </rPr>
      <t>DISJUNTOR MONOPOLAR TERMOMAGNÉTICO 5KA, DE 16A</t>
    </r>
  </si>
  <si>
    <r>
      <rPr>
        <sz val="7.5"/>
        <rFont val="Arial MT"/>
        <family val="2"/>
      </rPr>
      <t>10.45</t>
    </r>
  </si>
  <si>
    <r>
      <rPr>
        <sz val="7.5"/>
        <rFont val="Arial MT"/>
        <family val="2"/>
      </rPr>
      <t>ED-49232</t>
    </r>
  </si>
  <si>
    <r>
      <rPr>
        <sz val="7.5"/>
        <rFont val="Arial MT"/>
        <family val="2"/>
      </rPr>
      <t>DISJUNTOR MONOPOLAR TERMOMAGNÉTICO 5KA, DE 25A</t>
    </r>
  </si>
  <si>
    <r>
      <rPr>
        <sz val="7.5"/>
        <rFont val="Arial MT"/>
        <family val="2"/>
      </rPr>
      <t>10.46</t>
    </r>
  </si>
  <si>
    <r>
      <rPr>
        <sz val="7.5"/>
        <rFont val="Arial MT"/>
        <family val="2"/>
      </rPr>
      <t>ED-49281</t>
    </r>
  </si>
  <si>
    <r>
      <rPr>
        <sz val="7.5"/>
        <rFont val="Arial MT"/>
        <family val="2"/>
      </rPr>
      <t>DISJUNTOR BIPOLAR TERMOMAGNÉTICO 5KA, DE 100A</t>
    </r>
  </si>
  <si>
    <r>
      <rPr>
        <sz val="7.5"/>
        <rFont val="Arial MT"/>
        <family val="2"/>
      </rPr>
      <t>10.47</t>
    </r>
  </si>
  <si>
    <r>
      <rPr>
        <sz val="7.5"/>
        <rFont val="Arial MT"/>
        <family val="2"/>
      </rPr>
      <t>ED-49272</t>
    </r>
  </si>
  <si>
    <r>
      <rPr>
        <sz val="7.5"/>
        <rFont val="Arial MT"/>
        <family val="2"/>
      </rPr>
      <t>DISJUNTOR BIPOLAR TERMOMAGNÉTICO 5KA, DE 25A</t>
    </r>
  </si>
  <si>
    <r>
      <rPr>
        <sz val="7.5"/>
        <rFont val="Arial MT"/>
        <family val="2"/>
      </rPr>
      <t>10.48</t>
    </r>
  </si>
  <si>
    <r>
      <rPr>
        <sz val="7.5"/>
        <rFont val="Arial MT"/>
        <family val="2"/>
      </rPr>
      <t>ED-49270</t>
    </r>
  </si>
  <si>
    <r>
      <rPr>
        <sz val="7.5"/>
        <rFont val="Arial MT"/>
        <family val="2"/>
      </rPr>
      <t>DISJUNTOR BIPOLAR TERMOMAGNÉTICO 5KA, DE 16A</t>
    </r>
  </si>
  <si>
    <r>
      <rPr>
        <sz val="7.5"/>
        <rFont val="Arial MT"/>
        <family val="2"/>
      </rPr>
      <t>10.49</t>
    </r>
  </si>
  <si>
    <r>
      <rPr>
        <sz val="7.5"/>
        <rFont val="Arial MT"/>
        <family val="2"/>
      </rPr>
      <t>ED-49271</t>
    </r>
  </si>
  <si>
    <r>
      <rPr>
        <sz val="7.5"/>
        <rFont val="Arial MT"/>
        <family val="2"/>
      </rPr>
      <t>DISJUNTOR BIPOLAR TERMOMAGNÉTICO 5KA, DE 20A</t>
    </r>
  </si>
  <si>
    <r>
      <rPr>
        <sz val="7.5"/>
        <rFont val="Arial MT"/>
        <family val="2"/>
      </rPr>
      <t>10.50</t>
    </r>
  </si>
  <si>
    <r>
      <rPr>
        <sz val="7.5"/>
        <rFont val="Arial MT"/>
        <family val="2"/>
      </rPr>
      <t>ED-49265</t>
    </r>
  </si>
  <si>
    <r>
      <rPr>
        <sz val="7.5"/>
        <rFont val="Arial MT"/>
        <family val="2"/>
      </rPr>
      <t>DISJUNTOR TRIPOLAR TERMOMAGNÉTICO 10KA, DE 125A</t>
    </r>
  </si>
  <si>
    <r>
      <rPr>
        <sz val="7.5"/>
        <rFont val="Arial MT"/>
        <family val="2"/>
      </rPr>
      <t>10.51</t>
    </r>
  </si>
  <si>
    <r>
      <rPr>
        <sz val="7.5"/>
        <rFont val="Arial MT"/>
        <family val="2"/>
      </rPr>
      <t>ED-49284</t>
    </r>
  </si>
  <si>
    <r>
      <rPr>
        <sz val="7.5"/>
        <rFont val="Arial MT"/>
        <family val="2"/>
      </rPr>
      <t>DISJUNTOR TRIPOLAR TERMOMAGNÉTICO 5KA, DE 20A</t>
    </r>
  </si>
  <si>
    <r>
      <rPr>
        <sz val="7.5"/>
        <rFont val="Arial MT"/>
        <family val="2"/>
      </rPr>
      <t>10.52</t>
    </r>
  </si>
  <si>
    <r>
      <rPr>
        <sz val="7.5"/>
        <rFont val="Arial MT"/>
        <family val="2"/>
      </rPr>
      <t>ED-49287</t>
    </r>
  </si>
  <si>
    <r>
      <rPr>
        <sz val="7.5"/>
        <rFont val="Arial MT"/>
        <family val="2"/>
      </rPr>
      <t>DISJUNTOR TRIPOLAR TERMOMAGNÉTICO 5KA, DE 35A</t>
    </r>
  </si>
  <si>
    <r>
      <rPr>
        <sz val="7.5"/>
        <rFont val="Arial MT"/>
        <family val="2"/>
      </rPr>
      <t>10.53</t>
    </r>
  </si>
  <si>
    <r>
      <rPr>
        <sz val="7.5"/>
        <rFont val="Arial MT"/>
        <family val="2"/>
      </rPr>
      <t>10.54</t>
    </r>
  </si>
  <si>
    <r>
      <rPr>
        <sz val="7.5"/>
        <rFont val="Arial MT"/>
        <family val="2"/>
      </rPr>
      <t>11.93.02</t>
    </r>
  </si>
  <si>
    <r>
      <rPr>
        <sz val="7.5"/>
        <rFont val="Arial MT"/>
        <family val="2"/>
      </rPr>
      <t>SUPRESSOR DE SURTO VCL 275V 45KA CLAMPER/EQUIVALENTE</t>
    </r>
  </si>
  <si>
    <r>
      <rPr>
        <sz val="7.5"/>
        <rFont val="Arial MT"/>
        <family val="2"/>
      </rPr>
      <t>10.55</t>
    </r>
  </si>
  <si>
    <r>
      <rPr>
        <sz val="7.5"/>
        <rFont val="Arial MT"/>
        <family val="2"/>
      </rPr>
      <t>ED-15115</t>
    </r>
  </si>
  <si>
    <r>
      <rPr>
        <sz val="7.5"/>
        <rFont val="Arial MT"/>
        <family val="2"/>
      </rPr>
      <t>DISJUNTOR DE PROTEÇÃO DIFERENCIAL RESIDUAL (DR), BIPOLAR, TIPO DIN, CORRENTE NOMINAL DE 40A, ALTA SENSIBILIDADE, CORRENTE DIFERENCIAL RESIDUAL NOMINAL COM ATUAÇÃO DE 30MA</t>
    </r>
  </si>
  <si>
    <r>
      <rPr>
        <sz val="7.5"/>
        <rFont val="Arial MT"/>
        <family val="2"/>
      </rPr>
      <t>10.56</t>
    </r>
  </si>
  <si>
    <r>
      <rPr>
        <sz val="7.5"/>
        <rFont val="Arial MT"/>
        <family val="2"/>
      </rPr>
      <t xml:space="preserve">ELETRODUTO RÍGIDO ROSCÁVEL, PVC, DN 60 MM (2"), PARA REDE ENTERRADA DE DISTRIBUIÇÃO DE ENERGIA ELÉTRICA - FORNECIMENTO
</t>
    </r>
    <r>
      <rPr>
        <sz val="7.5"/>
        <rFont val="Arial MT"/>
        <family val="2"/>
      </rPr>
      <t>E INSTALAÇÃO. AF_12/2021</t>
    </r>
  </si>
  <si>
    <r>
      <rPr>
        <sz val="7.5"/>
        <rFont val="Arial MT"/>
        <family val="2"/>
      </rPr>
      <t>10.57</t>
    </r>
  </si>
  <si>
    <r>
      <rPr>
        <sz val="7.5"/>
        <rFont val="Arial MT"/>
        <family val="2"/>
      </rPr>
      <t>ELETRODUTO DE AÇO GALVANIZADO, CLASSE LEVE, DN 20 MM (3/4)</t>
    </r>
    <r>
      <rPr>
        <sz val="7"/>
        <rFont val="Microsoft Sans Serif"/>
        <family val="2"/>
      </rPr>
      <t xml:space="preserve">  </t>
    </r>
    <r>
      <rPr>
        <sz val="7.5"/>
        <rFont val="Arial MT"/>
        <family val="2"/>
      </rPr>
      <t xml:space="preserve">, APARENTE, INSTALADO EM PAREDE - FORNECIMENTO E INSTALAÇÃO.
</t>
    </r>
    <r>
      <rPr>
        <sz val="7.5"/>
        <rFont val="Arial MT"/>
        <family val="2"/>
      </rPr>
      <t>AF_11/2016_P</t>
    </r>
  </si>
  <si>
    <r>
      <rPr>
        <sz val="7.5"/>
        <rFont val="Arial MT"/>
        <family val="2"/>
      </rPr>
      <t>10.58</t>
    </r>
  </si>
  <si>
    <r>
      <rPr>
        <sz val="7.5"/>
        <rFont val="Arial MT"/>
        <family val="2"/>
      </rPr>
      <t xml:space="preserve">ELETRODUTO RÍGIDO ROSCÁVEL, PVC, DN 25 MM (3/4"), PARA CIRCUITOS TERMINAIS, INSTALADO EM PAREDE - FORNECIMENTO E
</t>
    </r>
    <r>
      <rPr>
        <sz val="7.5"/>
        <rFont val="Arial MT"/>
        <family val="2"/>
      </rPr>
      <t>INSTALAÇÃO. AF_03/2023</t>
    </r>
  </si>
  <si>
    <r>
      <rPr>
        <sz val="7.5"/>
        <rFont val="Arial MT"/>
        <family val="2"/>
      </rPr>
      <t>10.59</t>
    </r>
  </si>
  <si>
    <r>
      <rPr>
        <sz val="7.5"/>
        <rFont val="Arial MT"/>
        <family val="2"/>
      </rPr>
      <t>ED-13337</t>
    </r>
  </si>
  <si>
    <r>
      <rPr>
        <sz val="7.5"/>
        <rFont val="Arial MT"/>
        <family val="2"/>
      </rPr>
      <t>LUMINÁRIA COMERCIAL CHANFRADA DE SOBREPOR COMPLETA, PARA DUAS (2) LÂMPADAS TUBULARES LED 2X9W-ØT8, TEMPERATURA DA COR 6500K, FORNECIMENTO E INSTALAÇÃO, INCLUSIVE BASE E LÂMPADAS</t>
    </r>
  </si>
  <si>
    <r>
      <rPr>
        <sz val="7.5"/>
        <rFont val="Arial MT"/>
        <family val="2"/>
      </rPr>
      <t>10.60</t>
    </r>
  </si>
  <si>
    <r>
      <rPr>
        <sz val="7.5"/>
        <rFont val="Arial MT"/>
        <family val="2"/>
      </rPr>
      <t>ED-13338</t>
    </r>
  </si>
  <si>
    <r>
      <rPr>
        <sz val="7.5"/>
        <rFont val="Arial MT"/>
        <family val="2"/>
      </rPr>
      <t xml:space="preserve">LUMINÁRIA COMERCIAL CHANFRADA DE SOBREPOR COMPLETA, PARA DUAS (2) LÂMPADAS TUBULARES LED 2X18W-ØT8, TEMPERATURA DA COR 6500K, FORNECIMENTO E INSTALAÇÃO, INCLUSIVE BASE E
</t>
    </r>
    <r>
      <rPr>
        <sz val="7.5"/>
        <rFont val="Arial MT"/>
        <family val="2"/>
      </rPr>
      <t>LÂMPADAS</t>
    </r>
  </si>
  <si>
    <r>
      <rPr>
        <sz val="7.5"/>
        <rFont val="Arial MT"/>
        <family val="2"/>
      </rPr>
      <t>10.61</t>
    </r>
  </si>
  <si>
    <r>
      <rPr>
        <sz val="7.5"/>
        <rFont val="Arial MT"/>
        <family val="2"/>
      </rPr>
      <t>ED-49402</t>
    </r>
  </si>
  <si>
    <r>
      <rPr>
        <sz val="7.5"/>
        <rFont val="Arial MT"/>
        <family val="2"/>
      </rPr>
      <t xml:space="preserve">LUMINÁRIA ARANDELA TIPO TARTARUGA, PARA UMA (1) LÂMPADA BASE E-27, POTÊNCIA MÁXIMA 60W, FORNECIMENTO E INSTALAÇÃO,
</t>
    </r>
    <r>
      <rPr>
        <sz val="7.5"/>
        <rFont val="Arial MT"/>
        <family val="2"/>
      </rPr>
      <t>EXCLUSIVE BASE E LÂMPADA</t>
    </r>
  </si>
  <si>
    <r>
      <rPr>
        <sz val="7.5"/>
        <rFont val="Arial MT"/>
        <family val="2"/>
      </rPr>
      <t>10.62</t>
    </r>
  </si>
  <si>
    <r>
      <rPr>
        <sz val="7.5"/>
        <rFont val="Arial MT"/>
        <family val="2"/>
      </rPr>
      <t>CP0049</t>
    </r>
  </si>
  <si>
    <r>
      <rPr>
        <sz val="7.5"/>
        <rFont val="Arial MT"/>
        <family val="2"/>
      </rPr>
      <t xml:space="preserve">QUADRO DE DISTRIBUIÇÃO DE ENERGIA EM CHAPA DE AÇO GALVANIZADO, DE EMBUTIR, COM BARRAMENTO TRIFÁSICO, PARA 30 DISJUNTORES DIN 225A -+2IDR BIPOLAR FORNECIMENTO E INSTALAÇÃO.
</t>
    </r>
    <r>
      <rPr>
        <sz val="7.5"/>
        <rFont val="Arial MT"/>
        <family val="2"/>
      </rPr>
      <t>FORNECIMENTO E INSTALAÇÃO.</t>
    </r>
  </si>
  <si>
    <r>
      <rPr>
        <sz val="7.5"/>
        <rFont val="Arial MT"/>
        <family val="2"/>
      </rPr>
      <t>10.63</t>
    </r>
  </si>
  <si>
    <r>
      <rPr>
        <sz val="7.5"/>
        <rFont val="Arial MT"/>
        <family val="2"/>
      </rPr>
      <t>QUADRO DE DISTRIBUIÇÃO DE ENERGIA EM CHAPA DE AÇO GALVANIZADO, DE EMBUTIR, COM BARRAMENTO TRIFÁSICO, PARA 30 DISJUNTORES DIN 150A - FORNECIMENTO E INSTALAÇÃO. AF_10/2020</t>
    </r>
  </si>
  <si>
    <r>
      <rPr>
        <sz val="7.5"/>
        <rFont val="Arial MT"/>
        <family val="2"/>
      </rPr>
      <t>10.64</t>
    </r>
  </si>
  <si>
    <r>
      <rPr>
        <sz val="7.5"/>
        <rFont val="Arial MT"/>
        <family val="2"/>
      </rPr>
      <t>CP0050</t>
    </r>
  </si>
  <si>
    <r>
      <rPr>
        <sz val="7.5"/>
        <rFont val="Arial MT"/>
        <family val="2"/>
      </rPr>
      <t xml:space="preserve">QUADRO DE DISTRIBUIÇÃO DE ENERGIA EM CHAPA DE AÇO GALVANIZADO, DE EMBUTIR, COM BARRAMENTO TRIFÁSICO, PARA 30 DISJUNTORES DIN 150A - +2IDR BIPOLAR FORNECIMENTO E
</t>
    </r>
    <r>
      <rPr>
        <sz val="7.5"/>
        <rFont val="Arial MT"/>
        <family val="2"/>
      </rPr>
      <t>INSTALAÇÃO.</t>
    </r>
  </si>
  <si>
    <r>
      <rPr>
        <sz val="7.5"/>
        <rFont val="Arial MT"/>
        <family val="2"/>
      </rPr>
      <t>10.65</t>
    </r>
  </si>
  <si>
    <r>
      <rPr>
        <sz val="7.5"/>
        <rFont val="Arial MT"/>
        <family val="2"/>
      </rPr>
      <t>10.66</t>
    </r>
  </si>
  <si>
    <r>
      <rPr>
        <sz val="7.5"/>
        <rFont val="Arial MT"/>
        <family val="2"/>
      </rPr>
      <t>ED-48701</t>
    </r>
  </si>
  <si>
    <r>
      <rPr>
        <sz val="7.5"/>
        <rFont val="Arial MT"/>
        <family val="2"/>
      </rPr>
      <t xml:space="preserve">TERMINAL PARA ATERRAMENTO E CONEXÃO DE QUADRO/PAINEL ELÉTRICO, TIPO PARAFUSO FENDIDO DE APERTO, EM LATÃO ESTANHADO, DIÂMETRO DERIVAÇÃO 2,5MM2-25MM2, INCLUSIVE
</t>
    </r>
    <r>
      <rPr>
        <sz val="7.5"/>
        <rFont val="Arial MT"/>
        <family val="2"/>
      </rPr>
      <t>INSTALAÇÃO</t>
    </r>
  </si>
  <si>
    <r>
      <rPr>
        <sz val="7.5"/>
        <rFont val="Arial MT"/>
        <family val="2"/>
      </rPr>
      <t>10.67</t>
    </r>
  </si>
  <si>
    <r>
      <rPr>
        <sz val="7.5"/>
        <rFont val="Arial MT"/>
        <family val="2"/>
      </rPr>
      <t>ED-49199</t>
    </r>
  </si>
  <si>
    <r>
      <rPr>
        <sz val="7.5"/>
        <rFont val="Arial MT"/>
        <family val="2"/>
      </rPr>
      <t>CAIXA DE INSPEÇÃO EM CONCRETO, TIPO "ZB" PASSEIO, PADRÃO CEMIG, DIMENSÃO (52X44)CM, ALTURA 70CM, COM TAMPA E ARO ARTICULADO EM FERRO FUNDIDO, INCLUSIVE ESCAVAÇÃO, APILOAMENTO, LASTRO DE BRITA, REATERRO E TRANSPORTE E RETIRADA DO MATERIAL ESCAVADO (EM CAÇAMBA)</t>
    </r>
  </si>
  <si>
    <r>
      <rPr>
        <sz val="7.5"/>
        <rFont val="Arial MT"/>
        <family val="2"/>
      </rPr>
      <t>10.68</t>
    </r>
  </si>
  <si>
    <r>
      <rPr>
        <sz val="7.5"/>
        <rFont val="Arial MT"/>
        <family val="2"/>
      </rPr>
      <t>CP0053</t>
    </r>
  </si>
  <si>
    <r>
      <rPr>
        <sz val="7.5"/>
        <rFont val="Arial MT"/>
        <family val="2"/>
      </rPr>
      <t xml:space="preserve">ELETRODUTO FLEXÍVEL CORRUGADO, PEAD, DN 63 (2")  -
</t>
    </r>
    <r>
      <rPr>
        <sz val="7.5"/>
        <rFont val="Arial MT"/>
        <family val="2"/>
      </rPr>
      <t>FORNECIMENTO E INSTALAÇÃO.</t>
    </r>
  </si>
  <si>
    <r>
      <rPr>
        <sz val="7.5"/>
        <rFont val="Arial MT"/>
        <family val="2"/>
      </rPr>
      <t>10.69</t>
    </r>
  </si>
  <si>
    <r>
      <rPr>
        <sz val="7.5"/>
        <rFont val="Arial MT"/>
        <family val="2"/>
      </rPr>
      <t>CP0046</t>
    </r>
  </si>
  <si>
    <r>
      <rPr>
        <sz val="7.5"/>
        <rFont val="Arial MT"/>
        <family val="2"/>
      </rPr>
      <t>ELETRODUTO FLEXÍVEL CORRUGADO, PEAD, DN 63 (2")  - FORNECIMENTO E INSTALAÇÃO.  ENVELOPADO EM COCRETO</t>
    </r>
  </si>
  <si>
    <r>
      <rPr>
        <sz val="7.5"/>
        <rFont val="Arial MT"/>
        <family val="2"/>
      </rPr>
      <t>10.70</t>
    </r>
  </si>
  <si>
    <r>
      <rPr>
        <sz val="7.5"/>
        <rFont val="Arial MT"/>
        <family val="2"/>
      </rPr>
      <t>10.71</t>
    </r>
  </si>
  <si>
    <r>
      <rPr>
        <sz val="7.5"/>
        <rFont val="Arial MT"/>
        <family val="2"/>
      </rPr>
      <t>CP0054</t>
    </r>
  </si>
  <si>
    <r>
      <rPr>
        <sz val="7.5"/>
        <rFont val="Arial MT"/>
        <family val="2"/>
      </rPr>
      <t>ETIQUETA DE TENSÃO C/ 18 UNIDADES</t>
    </r>
  </si>
  <si>
    <r>
      <rPr>
        <sz val="7.5"/>
        <rFont val="Arial MT"/>
        <family val="2"/>
      </rPr>
      <t>10.72</t>
    </r>
  </si>
  <si>
    <r>
      <rPr>
        <sz val="7.5"/>
        <rFont val="Arial MT"/>
        <family val="2"/>
      </rPr>
      <t>CP0052</t>
    </r>
  </si>
  <si>
    <r>
      <rPr>
        <sz val="7.5"/>
        <rFont val="Arial MT"/>
        <family val="2"/>
      </rPr>
      <t>ABRAÇADEIRA DE NAYLON PARA FIXAÇÃO DE CONDUTORES</t>
    </r>
  </si>
  <si>
    <r>
      <rPr>
        <b/>
        <sz val="7.5"/>
        <rFont val="Arial"/>
        <family val="2"/>
      </rPr>
      <t>11</t>
    </r>
  </si>
  <si>
    <r>
      <rPr>
        <b/>
        <sz val="7.5"/>
        <rFont val="Arial"/>
        <family val="2"/>
      </rPr>
      <t>CABEAMENTO ESTRUTURADO</t>
    </r>
  </si>
  <si>
    <r>
      <rPr>
        <sz val="7.5"/>
        <rFont val="Arial MT"/>
        <family val="2"/>
      </rPr>
      <t>11.1</t>
    </r>
  </si>
  <si>
    <r>
      <rPr>
        <sz val="7.5"/>
        <rFont val="Arial MT"/>
        <family val="2"/>
      </rPr>
      <t>ED-15762</t>
    </r>
  </si>
  <si>
    <r>
      <rPr>
        <sz val="7.5"/>
        <rFont val="Arial MT"/>
        <family val="2"/>
      </rPr>
      <t>CONJUNTO DE DUAS (2) TOMADAS DE DADOS (CONECTOR RJ45 CAT.6E), COM PLACA 4"X2" DE DOIS (2) POSTOS, INCLUSIVE FORNECIMENTO, INSTALAÇÃO, SUPORTE, MÓDULO E PLACA</t>
    </r>
  </si>
  <si>
    <r>
      <rPr>
        <sz val="7.5"/>
        <rFont val="Arial MT"/>
        <family val="2"/>
      </rPr>
      <t>11.2</t>
    </r>
  </si>
  <si>
    <r>
      <rPr>
        <sz val="7.5"/>
        <rFont val="Arial MT"/>
        <family val="2"/>
      </rPr>
      <t>ED-15752</t>
    </r>
  </si>
  <si>
    <r>
      <rPr>
        <sz val="7.5"/>
        <rFont val="Arial MT"/>
        <family val="2"/>
      </rPr>
      <t>CONJUNTO DE UMA (1) TOMADA DE DADOS (CONECTOR RJ45 CAT.6E), COM PLACA 4"X2" DE UM (1) POSTO, INCLUSIVE FORNECIMENTO, INSTALAÇÃO, SUPORTE, MÓDULO E PLACA</t>
    </r>
  </si>
  <si>
    <r>
      <rPr>
        <sz val="7.5"/>
        <rFont val="Arial MT"/>
        <family val="2"/>
      </rPr>
      <t>11.3</t>
    </r>
  </si>
  <si>
    <r>
      <rPr>
        <sz val="7.5"/>
        <rFont val="Arial MT"/>
        <family val="2"/>
      </rPr>
      <t>ED-5630</t>
    </r>
  </si>
  <si>
    <r>
      <rPr>
        <sz val="7.5"/>
        <rFont val="Arial MT"/>
        <family val="2"/>
      </rPr>
      <t>MÓDULO PARA REDE (CONECTOR RJ45 CAT.5E), INCLUSIVE FORNECIMENTO E INSTALAÇÃO, EXCLUSIVE PLACA E SUPORTE</t>
    </r>
  </si>
  <si>
    <r>
      <rPr>
        <sz val="7.5"/>
        <rFont val="Arial MT"/>
        <family val="2"/>
      </rPr>
      <t>11.4</t>
    </r>
  </si>
  <si>
    <r>
      <rPr>
        <sz val="7.5"/>
        <rFont val="Arial MT"/>
        <family val="2"/>
      </rPr>
      <t>ED-48365</t>
    </r>
  </si>
  <si>
    <r>
      <rPr>
        <sz val="7.5"/>
        <rFont val="Arial MT"/>
        <family val="2"/>
      </rPr>
      <t xml:space="preserve">CABO UTP 4 PARES CATEGORIA 6 COM REVESTIMENTO EXTERNO NÃO
</t>
    </r>
    <r>
      <rPr>
        <sz val="7.5"/>
        <rFont val="Arial MT"/>
        <family val="2"/>
      </rPr>
      <t>PROPAGANTE A CHAMA</t>
    </r>
  </si>
  <si>
    <r>
      <rPr>
        <sz val="7.5"/>
        <rFont val="Arial MT"/>
        <family val="2"/>
      </rPr>
      <t>11.5</t>
    </r>
  </si>
  <si>
    <r>
      <rPr>
        <sz val="7.5"/>
        <rFont val="Arial MT"/>
        <family val="2"/>
      </rPr>
      <t>CP0033</t>
    </r>
  </si>
  <si>
    <r>
      <rPr>
        <sz val="7.5"/>
        <rFont val="Arial MT"/>
        <family val="2"/>
      </rPr>
      <t>CONECTORES RJ45 CAT 5E - MACHO</t>
    </r>
  </si>
  <si>
    <r>
      <rPr>
        <sz val="7.5"/>
        <rFont val="Arial MT"/>
        <family val="2"/>
      </rPr>
      <t>11.6</t>
    </r>
  </si>
  <si>
    <r>
      <rPr>
        <sz val="7.5"/>
        <rFont val="Arial MT"/>
        <family val="2"/>
      </rPr>
      <t>ELETROCALHA PERFURADA CH. 24 C/TAMPA - 100X50 MM</t>
    </r>
  </si>
  <si>
    <r>
      <rPr>
        <sz val="7.5"/>
        <rFont val="Arial MT"/>
        <family val="2"/>
      </rPr>
      <t>11.7</t>
    </r>
  </si>
  <si>
    <r>
      <rPr>
        <sz val="7.5"/>
        <rFont val="Arial MT"/>
        <family val="2"/>
      </rPr>
      <t>TERMINAL PARA ELETROCALHA  100X50 MM</t>
    </r>
  </si>
  <si>
    <r>
      <rPr>
        <sz val="7.5"/>
        <rFont val="Arial MT"/>
        <family val="2"/>
      </rPr>
      <t>11.8</t>
    </r>
  </si>
  <si>
    <r>
      <rPr>
        <sz val="7.5"/>
        <rFont val="Arial MT"/>
        <family val="2"/>
      </rPr>
      <t>DERIVAÇÃO  "T" HORIZ. 90°  P/ ELETR. 100X50 MM</t>
    </r>
  </si>
  <si>
    <r>
      <rPr>
        <sz val="7.5"/>
        <rFont val="Arial MT"/>
        <family val="2"/>
      </rPr>
      <t>11.9</t>
    </r>
  </si>
  <si>
    <r>
      <rPr>
        <sz val="7.5"/>
        <rFont val="Arial MT"/>
        <family val="2"/>
      </rPr>
      <t>CP0034</t>
    </r>
  </si>
  <si>
    <r>
      <rPr>
        <sz val="7.5"/>
        <rFont val="Arial MT"/>
        <family val="2"/>
      </rPr>
      <t xml:space="preserve">SAÍDA HORIZONTAL PARA ELETRODUTO DE 3/4" P/ ELETROCALHA
</t>
    </r>
    <r>
      <rPr>
        <sz val="7.5"/>
        <rFont val="Arial MT"/>
        <family val="2"/>
      </rPr>
      <t>100X50MM</t>
    </r>
  </si>
  <si>
    <r>
      <rPr>
        <sz val="7.5"/>
        <rFont val="Arial MT"/>
        <family val="2"/>
      </rPr>
      <t>11.10</t>
    </r>
  </si>
  <si>
    <r>
      <rPr>
        <sz val="7.5"/>
        <rFont val="Arial MT"/>
        <family val="2"/>
      </rPr>
      <t>CP0035</t>
    </r>
  </si>
  <si>
    <r>
      <rPr>
        <sz val="7.5"/>
        <rFont val="Arial MT"/>
        <family val="2"/>
      </rPr>
      <t xml:space="preserve">SAÍDA HORIZONTAL PARA ELETRODUTO DE 2" P/ ELETROCALHA
</t>
    </r>
    <r>
      <rPr>
        <sz val="7.5"/>
        <rFont val="Arial MT"/>
        <family val="2"/>
      </rPr>
      <t>100X50MM</t>
    </r>
  </si>
  <si>
    <r>
      <rPr>
        <sz val="7.5"/>
        <rFont val="Arial MT"/>
        <family val="2"/>
      </rPr>
      <t>11.11</t>
    </r>
  </si>
  <si>
    <r>
      <rPr>
        <sz val="7.5"/>
        <rFont val="Arial MT"/>
        <family val="2"/>
      </rPr>
      <t>MÃO FRANCESA SIMPLES 100MM P/ ELETROCALHA</t>
    </r>
  </si>
  <si>
    <r>
      <rPr>
        <sz val="7.5"/>
        <rFont val="Arial MT"/>
        <family val="2"/>
      </rPr>
      <t>11.12</t>
    </r>
  </si>
  <si>
    <r>
      <rPr>
        <sz val="7.5"/>
        <rFont val="Arial MT"/>
        <family val="2"/>
      </rPr>
      <t>11.13</t>
    </r>
  </si>
  <si>
    <r>
      <rPr>
        <sz val="7.5"/>
        <rFont val="Arial MT"/>
        <family val="2"/>
      </rPr>
      <t>CURVA 90 GRAUS PARA ELETRODUTO, PVC, ROSCÁVEL, DN 60 MM (2"), PARA REDE ENTERRADA DE DISTRIBUIÇÃO DE ENERGIA ELÉTRICA - FORNECIMENTO E INSTALAÇÃO. AF_12/2021</t>
    </r>
  </si>
  <si>
    <r>
      <rPr>
        <sz val="7.5"/>
        <rFont val="Arial MT"/>
        <family val="2"/>
      </rPr>
      <t>11.14</t>
    </r>
  </si>
  <si>
    <r>
      <rPr>
        <sz val="7.5"/>
        <rFont val="Arial MT"/>
        <family val="2"/>
      </rPr>
      <t xml:space="preserve">ELETRODUTO RÍGIDO ROSCÁVEL, PVC, DN 25 MM (3/4"), PARA
</t>
    </r>
    <r>
      <rPr>
        <sz val="7.5"/>
        <rFont val="Arial MT"/>
        <family val="2"/>
      </rPr>
      <t>CIRCUITOS TERMINAIS, INSTALADO EM PAREDE - FORNECIMENTO E INSTALAÇÃO. AF_03/2023</t>
    </r>
  </si>
  <si>
    <r>
      <rPr>
        <sz val="7.5"/>
        <rFont val="Arial MT"/>
        <family val="2"/>
      </rPr>
      <t>11.15</t>
    </r>
  </si>
  <si>
    <r>
      <rPr>
        <sz val="7.5"/>
        <rFont val="Arial MT"/>
        <family val="2"/>
      </rPr>
      <t>11.16</t>
    </r>
  </si>
  <si>
    <r>
      <rPr>
        <sz val="7.5"/>
        <rFont val="Arial MT"/>
        <family val="2"/>
      </rPr>
      <t>CP0037</t>
    </r>
  </si>
  <si>
    <r>
      <rPr>
        <sz val="7.5"/>
        <rFont val="Arial MT"/>
        <family val="2"/>
      </rPr>
      <t>RACK DE 19" - 12U - PORTA DE ACRÍLICO CRISTAL - 670MM</t>
    </r>
  </si>
  <si>
    <r>
      <rPr>
        <sz val="7.5"/>
        <rFont val="Arial MT"/>
        <family val="2"/>
      </rPr>
      <t>11.17</t>
    </r>
  </si>
  <si>
    <r>
      <rPr>
        <sz val="7.5"/>
        <rFont val="Arial MT"/>
        <family val="2"/>
      </rPr>
      <t>ED-48373</t>
    </r>
  </si>
  <si>
    <r>
      <rPr>
        <sz val="7.5"/>
        <rFont val="Arial MT"/>
        <family val="2"/>
      </rPr>
      <t>PATCH PANEL 24 POSIÇÕES, CATEGORIA COM GUIA TRASEIRO</t>
    </r>
  </si>
  <si>
    <r>
      <rPr>
        <sz val="7.5"/>
        <rFont val="Arial MT"/>
        <family val="2"/>
      </rPr>
      <t>cj</t>
    </r>
  </si>
  <si>
    <r>
      <rPr>
        <sz val="7.5"/>
        <rFont val="Arial MT"/>
        <family val="2"/>
      </rPr>
      <t>11.18</t>
    </r>
  </si>
  <si>
    <r>
      <rPr>
        <sz val="7.5"/>
        <rFont val="Arial MT"/>
        <family val="2"/>
      </rPr>
      <t>ED-48375</t>
    </r>
  </si>
  <si>
    <r>
      <rPr>
        <sz val="7.5"/>
        <rFont val="Arial MT"/>
        <family val="2"/>
      </rPr>
      <t>RÉGUA COM 8 TOMADAS (2P+T), PARA FIXAÇÃO NO RACK DE 19" (1U)</t>
    </r>
  </si>
  <si>
    <r>
      <rPr>
        <sz val="7.5"/>
        <rFont val="Arial MT"/>
        <family val="2"/>
      </rPr>
      <t>11.19</t>
    </r>
  </si>
  <si>
    <r>
      <rPr>
        <sz val="7.5"/>
        <rFont val="Arial MT"/>
        <family val="2"/>
      </rPr>
      <t>CP0038</t>
    </r>
  </si>
  <si>
    <r>
      <rPr>
        <sz val="7.5"/>
        <rFont val="Arial MT"/>
        <family val="2"/>
      </rPr>
      <t>BANDEJA ORGANIZADORA P/ RACK</t>
    </r>
  </si>
  <si>
    <r>
      <rPr>
        <sz val="7.5"/>
        <rFont val="Arial MT"/>
        <family val="2"/>
      </rPr>
      <t>11.20</t>
    </r>
  </si>
  <si>
    <r>
      <rPr>
        <sz val="7.5"/>
        <rFont val="Arial MT"/>
        <family val="2"/>
      </rPr>
      <t>ED-48377</t>
    </r>
  </si>
  <si>
    <r>
      <rPr>
        <sz val="7.5"/>
        <rFont val="Arial MT"/>
        <family val="2"/>
      </rPr>
      <t>ORGANIZADOR DE CABOS DE 1U PARA RACK 19"</t>
    </r>
  </si>
  <si>
    <r>
      <rPr>
        <b/>
        <sz val="7.5"/>
        <rFont val="Arial"/>
        <family val="2"/>
      </rPr>
      <t>12</t>
    </r>
  </si>
  <si>
    <r>
      <rPr>
        <b/>
        <sz val="7.5"/>
        <rFont val="Arial"/>
        <family val="2"/>
      </rPr>
      <t>INSTALAÇÃO DE SEGURANÇA, PROTEÇÃO E COMBATE A INCENDIO</t>
    </r>
  </si>
  <si>
    <r>
      <rPr>
        <sz val="7.5"/>
        <rFont val="Arial MT"/>
        <family val="2"/>
      </rPr>
      <t>12.1</t>
    </r>
  </si>
  <si>
    <r>
      <rPr>
        <sz val="7.5"/>
        <rFont val="Arial MT"/>
        <family val="2"/>
      </rPr>
      <t>EXTINTOR DE INCÊNDIO PORTÁTIL COM CARGA DE PQS DE 4 KG, CLASSE BC - FORNECIMENTO E INSTALAÇÃO. AF_10/2020_PE</t>
    </r>
  </si>
  <si>
    <r>
      <rPr>
        <sz val="7.5"/>
        <rFont val="Arial MT"/>
        <family val="2"/>
      </rPr>
      <t>12.2</t>
    </r>
  </si>
  <si>
    <r>
      <rPr>
        <sz val="7.5"/>
        <rFont val="Arial MT"/>
        <family val="2"/>
      </rPr>
      <t>LUMINÁRIA DE EMERGÊNCIA, COM 30 LÂMPADAS LED DE 2 W, SEM REATOR - FORNECIMENTO E INSTALAÇÃO. AF_02/2020</t>
    </r>
  </si>
  <si>
    <r>
      <rPr>
        <sz val="7.5"/>
        <rFont val="Arial MT"/>
        <family val="2"/>
      </rPr>
      <t>12.3</t>
    </r>
  </si>
  <si>
    <r>
      <rPr>
        <sz val="7.5"/>
        <rFont val="Arial MT"/>
        <family val="2"/>
      </rPr>
      <t xml:space="preserve">PINTURA ACRILICA PARA SINALIZAÇÃO HORIZONTAL EM PISO
</t>
    </r>
    <r>
      <rPr>
        <sz val="7.5"/>
        <rFont val="Arial MT"/>
        <family val="2"/>
      </rPr>
      <t>CIMENTADO</t>
    </r>
  </si>
  <si>
    <r>
      <rPr>
        <sz val="7.5"/>
        <rFont val="Arial MT"/>
        <family val="2"/>
      </rPr>
      <t>12.4</t>
    </r>
  </si>
  <si>
    <r>
      <rPr>
        <sz val="7.5"/>
        <rFont val="Arial MT"/>
        <family val="2"/>
      </rPr>
      <t>ED-50201</t>
    </r>
  </si>
  <si>
    <r>
      <rPr>
        <sz val="7.5"/>
        <rFont val="Arial MT"/>
        <family val="2"/>
      </rPr>
      <t>PLACA FOTOLUMINESCENTE PARA SINALIZAÇÃO DE EMERGÊNCIA, TIPO "S2", DIMENSÃO (380X190)MM, INCLUSIVE FIXAÇÃO</t>
    </r>
  </si>
  <si>
    <r>
      <rPr>
        <sz val="7.5"/>
        <rFont val="Arial MT"/>
        <family val="2"/>
      </rPr>
      <t>12.5</t>
    </r>
  </si>
  <si>
    <r>
      <rPr>
        <sz val="7.5"/>
        <rFont val="Arial MT"/>
        <family val="2"/>
      </rPr>
      <t>ED-50205</t>
    </r>
  </si>
  <si>
    <r>
      <rPr>
        <sz val="7.5"/>
        <rFont val="Arial MT"/>
        <family val="2"/>
      </rPr>
      <t>PLACA FOTOLUMINESCENTE PARA SINALIZAÇÃO DE EMERGÊNCIA, TIPO "S12", DIMENSÃO (380X190)MM, INCLUSIVE FIXAÇÃO</t>
    </r>
  </si>
  <si>
    <r>
      <rPr>
        <sz val="7.5"/>
        <rFont val="Arial MT"/>
        <family val="2"/>
      </rPr>
      <t>12.6</t>
    </r>
  </si>
  <si>
    <r>
      <rPr>
        <sz val="7.5"/>
        <rFont val="Arial MT"/>
        <family val="2"/>
      </rPr>
      <t>ED-50200</t>
    </r>
  </si>
  <si>
    <r>
      <rPr>
        <sz val="7.5"/>
        <rFont val="Arial MT"/>
        <family val="2"/>
      </rPr>
      <t>PLACA FOTOLUMINESCENTE PARA SINALIZAÇÃO DE EMERGÊNCIA, TIPO "E8", DIMENSÃO (300X300)MM, INCLUSIVE FIXAÇÃO</t>
    </r>
  </si>
  <si>
    <r>
      <rPr>
        <sz val="7.5"/>
        <rFont val="Arial MT"/>
        <family val="2"/>
      </rPr>
      <t>12.7</t>
    </r>
  </si>
  <si>
    <r>
      <rPr>
        <sz val="7.5"/>
        <rFont val="Arial MT"/>
        <family val="2"/>
      </rPr>
      <t>ED-50204</t>
    </r>
  </si>
  <si>
    <r>
      <rPr>
        <sz val="7.5"/>
        <rFont val="Arial MT"/>
        <family val="2"/>
      </rPr>
      <t>PLACA FOTOLUMINESCENTE PARA SINALIZAÇÃO DE EMERGÊNCIA, TIPO "S10", DIMENSÃO (380X190)MM, INCLUSIVE FIXAÇÃO</t>
    </r>
  </si>
  <si>
    <r>
      <rPr>
        <sz val="7.5"/>
        <rFont val="Arial MT"/>
        <family val="2"/>
      </rPr>
      <t>12.8</t>
    </r>
  </si>
  <si>
    <r>
      <rPr>
        <sz val="7.5"/>
        <rFont val="Arial MT"/>
        <family val="2"/>
      </rPr>
      <t>ED-50199</t>
    </r>
  </si>
  <si>
    <r>
      <rPr>
        <sz val="7.5"/>
        <rFont val="Arial MT"/>
        <family val="2"/>
      </rPr>
      <t>PLACA FOTOLUMINESCENTE PARA SINALIZAÇÃO DE EMERGÊNCIA, TIPO "E5", DIMENSÃO (300X300)MM, INCLUSIVE FIXAÇÃO</t>
    </r>
  </si>
  <si>
    <r>
      <rPr>
        <b/>
        <sz val="7.5"/>
        <rFont val="Arial"/>
        <family val="2"/>
      </rPr>
      <t>13</t>
    </r>
  </si>
  <si>
    <r>
      <rPr>
        <b/>
        <sz val="7.5"/>
        <rFont val="Arial"/>
        <family val="2"/>
      </rPr>
      <t>AR COMBRIMIDO</t>
    </r>
  </si>
  <si>
    <r>
      <rPr>
        <sz val="7.5"/>
        <rFont val="Arial MT"/>
        <family val="2"/>
      </rPr>
      <t>13.1</t>
    </r>
  </si>
  <si>
    <r>
      <rPr>
        <sz val="7.5"/>
        <rFont val="Arial MT"/>
        <family val="2"/>
      </rPr>
      <t>CP0027</t>
    </r>
  </si>
  <si>
    <r>
      <rPr>
        <sz val="7.5"/>
        <rFont val="Arial MT"/>
        <family val="2"/>
      </rPr>
      <t>ABRAÇADEIRA DE LATÃO TIPO D COM CUNHA Ø3/8"</t>
    </r>
  </si>
  <si>
    <r>
      <rPr>
        <sz val="7.5"/>
        <rFont val="Arial MT"/>
        <family val="2"/>
      </rPr>
      <t>13.2</t>
    </r>
  </si>
  <si>
    <r>
      <rPr>
        <sz val="7.5"/>
        <rFont val="Arial MT"/>
        <family val="2"/>
      </rPr>
      <t>CP0028</t>
    </r>
  </si>
  <si>
    <r>
      <rPr>
        <sz val="7.5"/>
        <rFont val="Arial MT"/>
        <family val="2"/>
      </rPr>
      <t>TÊ RETO DE COBRE Ø 3/8"</t>
    </r>
  </si>
  <si>
    <r>
      <rPr>
        <sz val="7.5"/>
        <rFont val="Arial MT"/>
        <family val="2"/>
      </rPr>
      <t>13.3</t>
    </r>
  </si>
  <si>
    <r>
      <rPr>
        <sz val="7.5"/>
        <rFont val="Arial MT"/>
        <family val="2"/>
      </rPr>
      <t>CP0029</t>
    </r>
  </si>
  <si>
    <r>
      <rPr>
        <sz val="7.5"/>
        <rFont val="Arial MT"/>
        <family val="2"/>
      </rPr>
      <t>CURVA RAIO LONGO 90° DE COBRE Ø 3/8"</t>
    </r>
  </si>
  <si>
    <r>
      <rPr>
        <sz val="7.5"/>
        <rFont val="Arial MT"/>
        <family val="2"/>
      </rPr>
      <t>13.4</t>
    </r>
  </si>
  <si>
    <r>
      <rPr>
        <sz val="7.5"/>
        <rFont val="Arial MT"/>
        <family val="2"/>
      </rPr>
      <t>CP0031</t>
    </r>
  </si>
  <si>
    <r>
      <rPr>
        <sz val="7.5"/>
        <rFont val="Arial MT"/>
        <family val="2"/>
      </rPr>
      <t>REGISTRO GAVETA EM COBRE Ø 1/4"</t>
    </r>
  </si>
  <si>
    <r>
      <rPr>
        <sz val="7.5"/>
        <rFont val="Arial MT"/>
        <family val="2"/>
      </rPr>
      <t>13.5</t>
    </r>
  </si>
  <si>
    <r>
      <rPr>
        <sz val="7.5"/>
        <rFont val="Arial MT"/>
        <family val="2"/>
      </rPr>
      <t>CP0032</t>
    </r>
  </si>
  <si>
    <r>
      <rPr>
        <sz val="7.5"/>
        <rFont val="Arial MT"/>
        <family val="2"/>
      </rPr>
      <t>REGULADOR DE PRESSÃO PARA AR COMPRIMIDO 3/8"</t>
    </r>
  </si>
  <si>
    <r>
      <rPr>
        <b/>
        <sz val="7.5"/>
        <rFont val="Arial"/>
        <family val="2"/>
      </rPr>
      <t>14</t>
    </r>
  </si>
  <si>
    <r>
      <rPr>
        <b/>
        <sz val="7.5"/>
        <rFont val="Arial"/>
        <family val="2"/>
      </rPr>
      <t>LOUÇAS, METAIS SANITÁRIOS E ACESSÓRIOS</t>
    </r>
  </si>
  <si>
    <r>
      <rPr>
        <sz val="7.5"/>
        <rFont val="Arial MT"/>
        <family val="2"/>
      </rPr>
      <t>14.1</t>
    </r>
  </si>
  <si>
    <r>
      <rPr>
        <sz val="7.5"/>
        <rFont val="Arial MT"/>
        <family val="2"/>
      </rPr>
      <t>BANCADA GRANITO CINZA,  50 X 60 CM, INCL. CUBA DE EMBUTIR OVAL LOUÇA BRANCA 35 X 50 CM, VÁLVULA METAL CROMADO, SIFÃO FLEXÍVEL PVC, ENGATE 30 CM FLEXÍVEL PLÁSTICO E TORNEIRA CROMADA DE MESA, - FORNEC. E INSTALAÇÃO. AF_01/2020</t>
    </r>
  </si>
  <si>
    <r>
      <rPr>
        <sz val="7.5"/>
        <rFont val="Arial MT"/>
        <family val="2"/>
      </rPr>
      <t>14.2</t>
    </r>
  </si>
  <si>
    <r>
      <rPr>
        <sz val="7.5"/>
        <rFont val="Arial MT"/>
        <family val="2"/>
      </rPr>
      <t>BANCADA GRANITO CINZA  150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 AF_01/2020</t>
    </r>
  </si>
  <si>
    <r>
      <rPr>
        <sz val="7.5"/>
        <rFont val="Arial MT"/>
        <family val="2"/>
      </rPr>
      <t>14.3</t>
    </r>
  </si>
  <si>
    <r>
      <rPr>
        <sz val="7.5"/>
        <rFont val="Arial MT"/>
        <family val="2"/>
      </rPr>
      <t>CP0018</t>
    </r>
  </si>
  <si>
    <r>
      <rPr>
        <sz val="7.5"/>
        <rFont val="Arial MT"/>
        <family val="2"/>
      </rPr>
      <t>BANCADA GRANITO CINZA  235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 NEC. E INSTALAÇÃO.</t>
    </r>
  </si>
  <si>
    <r>
      <rPr>
        <sz val="7.5"/>
        <rFont val="Arial MT"/>
        <family val="2"/>
      </rPr>
      <t>14.4</t>
    </r>
  </si>
  <si>
    <r>
      <rPr>
        <sz val="7.5"/>
        <rFont val="Arial MT"/>
        <family val="2"/>
      </rPr>
      <t>CP0019</t>
    </r>
  </si>
  <si>
    <r>
      <rPr>
        <sz val="7.5"/>
        <rFont val="Arial MT"/>
        <family val="2"/>
      </rPr>
      <t>BANCADA GRANITO CINZA  235 X 60 CM</t>
    </r>
  </si>
  <si>
    <r>
      <rPr>
        <sz val="7.5"/>
        <rFont val="Arial MT"/>
        <family val="2"/>
      </rPr>
      <t>14.5</t>
    </r>
  </si>
  <si>
    <r>
      <rPr>
        <sz val="7.5"/>
        <rFont val="Arial MT"/>
        <family val="2"/>
      </rPr>
      <t>CP0020</t>
    </r>
  </si>
  <si>
    <r>
      <rPr>
        <sz val="7.5"/>
        <rFont val="Arial MT"/>
        <family val="2"/>
      </rPr>
      <t>BANCADA GRANITO CINZA  140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 - FORNEC. E INSTALAÇÃO.</t>
    </r>
  </si>
  <si>
    <r>
      <rPr>
        <sz val="7.5"/>
        <rFont val="Arial MT"/>
        <family val="2"/>
      </rPr>
      <t>14.6</t>
    </r>
  </si>
  <si>
    <r>
      <rPr>
        <sz val="7.5"/>
        <rFont val="Arial MT"/>
        <family val="2"/>
      </rPr>
      <t>CP0021</t>
    </r>
  </si>
  <si>
    <r>
      <rPr>
        <sz val="7.5"/>
        <rFont val="Arial MT"/>
        <family val="2"/>
      </rPr>
      <t>BANCADA GRANITO CINZA  170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</t>
    </r>
  </si>
  <si>
    <r>
      <rPr>
        <sz val="7.5"/>
        <rFont val="Arial MT"/>
        <family val="2"/>
      </rPr>
      <t>14.7</t>
    </r>
  </si>
  <si>
    <r>
      <rPr>
        <sz val="7.5"/>
        <rFont val="Arial MT"/>
        <family val="2"/>
      </rPr>
      <t>CP00152</t>
    </r>
  </si>
  <si>
    <r>
      <rPr>
        <sz val="7.5"/>
        <rFont val="Arial MT"/>
        <family val="2"/>
      </rPr>
      <t>BANCADA GRANITO CINZA  TRIPLA 50 X 60 CM, COM CUBA DE EMBUTIR DE AÇO, VÁLVULA AMERICANA EM METAL, SIFÃO FLEXÍVEL EM PVC, ENGATE FLEXÍVEL 30 CM, TORNEIRA CROMADA LONGA, DE PAREDE, 1/2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OU 3/4</t>
    </r>
    <r>
      <rPr>
        <sz val="7"/>
        <rFont val="Microsoft Sans Serif"/>
        <family val="2"/>
      </rPr>
      <t xml:space="preserve"> </t>
    </r>
    <r>
      <rPr>
        <sz val="7.5"/>
        <rFont val="Arial MT"/>
        <family val="2"/>
      </rPr>
      <t>, P/ COZINHA, - FORNEC. E INSTALAÇÃO.</t>
    </r>
  </si>
  <si>
    <r>
      <rPr>
        <sz val="7.5"/>
        <rFont val="Arial MT"/>
        <family val="2"/>
      </rPr>
      <t>14.8</t>
    </r>
  </si>
  <si>
    <r>
      <rPr>
        <sz val="7.5"/>
        <rFont val="Arial MT"/>
        <family val="2"/>
      </rPr>
      <t>VASO SANITARIO SIFONADO CONVENCIONAL COM LOUÇA BRANCA, INCLUSO CONJUNTO DE LIGAÇÃO PARA BACIA SANITÁRIA AJUSTÁVEL - FORNECIMENTO E INSTALAÇÃO. AF_10/2016</t>
    </r>
  </si>
  <si>
    <r>
      <rPr>
        <sz val="7.5"/>
        <rFont val="Arial MT"/>
        <family val="2"/>
      </rPr>
      <t>14.9</t>
    </r>
  </si>
  <si>
    <r>
      <rPr>
        <sz val="7.5"/>
        <rFont val="Arial MT"/>
        <family val="2"/>
      </rPr>
      <t xml:space="preserve">VASO SANITARIO SIFONADO CONVENCIONAL PARA PCD SEM FURO FRONTAL COM  LOUÇA BRANCA SEM ASSENTO -  FORNECIMENTO E
</t>
    </r>
    <r>
      <rPr>
        <sz val="7.5"/>
        <rFont val="Arial MT"/>
        <family val="2"/>
      </rPr>
      <t>INSTALAÇÃO. AF_01/2020</t>
    </r>
  </si>
  <si>
    <r>
      <rPr>
        <sz val="7.5"/>
        <rFont val="Arial MT"/>
        <family val="2"/>
      </rPr>
      <t>14.10</t>
    </r>
  </si>
  <si>
    <r>
      <rPr>
        <sz val="7.5"/>
        <rFont val="Arial MT"/>
        <family val="2"/>
      </rPr>
      <t>14.11</t>
    </r>
  </si>
  <si>
    <r>
      <rPr>
        <sz val="7.5"/>
        <rFont val="Arial MT"/>
        <family val="2"/>
      </rPr>
      <t xml:space="preserve">LAVATÓRIO LOUÇA BRANCA COM COLUNA, 45 X 55CM OU EQUIVALENTE, PADRÃO MÉDIO, INCLUSO SIFÃO TIPO GARRAFA, VÁLVULA E ENGATE FLEXÍVEL DE 40CM EM METAL CROMADO, COM APARELHO MISTURADOR
</t>
    </r>
    <r>
      <rPr>
        <sz val="7.5"/>
        <rFont val="Arial MT"/>
        <family val="2"/>
      </rPr>
      <t>- FORNECIMENTO E INSTALAÇÃO. AF_01/2020</t>
    </r>
  </si>
  <si>
    <r>
      <rPr>
        <sz val="7.5"/>
        <rFont val="Arial MT"/>
        <family val="2"/>
      </rPr>
      <t>14.12</t>
    </r>
  </si>
  <si>
    <r>
      <rPr>
        <sz val="7.5"/>
        <rFont val="Arial MT"/>
        <family val="2"/>
      </rPr>
      <t>ED-50316</t>
    </r>
  </si>
  <si>
    <r>
      <rPr>
        <sz val="7.5"/>
        <rFont val="Arial MT"/>
        <family val="2"/>
      </rPr>
      <t xml:space="preserve">DUCHA HIGIÊNICA COM REGISTRO PARA CONTROLE DE FLUXO DE
</t>
    </r>
    <r>
      <rPr>
        <sz val="7.5"/>
        <rFont val="Arial MT"/>
        <family val="2"/>
      </rPr>
      <t>ÁGUA, DIÂMETRO 1/2" (20MM), INCLUSIVE FORNECIMENTO E INSTALAÇÃO</t>
    </r>
  </si>
  <si>
    <r>
      <rPr>
        <sz val="7.5"/>
        <rFont val="Arial MT"/>
        <family val="2"/>
      </rPr>
      <t>14.13</t>
    </r>
  </si>
  <si>
    <r>
      <rPr>
        <sz val="7.5"/>
        <rFont val="Arial MT"/>
        <family val="2"/>
      </rPr>
      <t>ED-48160</t>
    </r>
  </si>
  <si>
    <r>
      <rPr>
        <sz val="7.5"/>
        <rFont val="Arial MT"/>
        <family val="2"/>
      </rPr>
      <t xml:space="preserve">BARRA DE APOIO EM AÇO INOX POLIDO RETA, DN 1.1/4" (31,75MM), PARA ACESSIBILIDADE (PMR/PCR), COMPRIMENTO 80CM, INSTALADO EM PAREDE, INCLUSIVE FORNECIMENTO, INSTALAÇÃO E ACESSÓRIOS PARA
</t>
    </r>
    <r>
      <rPr>
        <sz val="7.5"/>
        <rFont val="Arial MT"/>
        <family val="2"/>
      </rPr>
      <t>FIXAÇÃO</t>
    </r>
  </si>
  <si>
    <r>
      <rPr>
        <sz val="7.5"/>
        <rFont val="Arial MT"/>
        <family val="2"/>
      </rPr>
      <t>14.14</t>
    </r>
  </si>
  <si>
    <r>
      <rPr>
        <sz val="7.5"/>
        <rFont val="Arial MT"/>
        <family val="2"/>
      </rPr>
      <t>ED-48165</t>
    </r>
  </si>
  <si>
    <r>
      <rPr>
        <sz val="7.5"/>
        <rFont val="Arial MT"/>
        <family val="2"/>
      </rPr>
      <t xml:space="preserve">BARRA DE APOIO EM AÇO INOX POLIDO EM "L", DN 1.1/4" (31,75MM), PARA ACESSIBILIDADE (PMR/PCR), COMPRIMENTO 140CM, INSTALADO EM PAREDE, INCLUSIVE FORNECIMENTO, INSTALAÇÃO E ACESSÓRIOS
</t>
    </r>
    <r>
      <rPr>
        <sz val="7.5"/>
        <rFont val="Arial MT"/>
        <family val="2"/>
      </rPr>
      <t>PARA FIXAÇÃO</t>
    </r>
  </si>
  <si>
    <r>
      <rPr>
        <sz val="7.5"/>
        <rFont val="Arial MT"/>
        <family val="2"/>
      </rPr>
      <t>14.15</t>
    </r>
  </si>
  <si>
    <r>
      <rPr>
        <sz val="7.5"/>
        <rFont val="Arial MT"/>
        <family val="2"/>
      </rPr>
      <t>ED-48180</t>
    </r>
  </si>
  <si>
    <r>
      <rPr>
        <sz val="7.5"/>
        <rFont val="Arial MT"/>
        <family val="2"/>
      </rPr>
      <t>DISPENSER EM AÇO INOX PARA PAPEL TOALHA 2 OU 3 FOLHAS</t>
    </r>
  </si>
  <si>
    <r>
      <rPr>
        <sz val="7.5"/>
        <rFont val="Arial MT"/>
        <family val="2"/>
      </rPr>
      <t>14.16</t>
    </r>
  </si>
  <si>
    <r>
      <rPr>
        <sz val="7.5"/>
        <rFont val="Arial MT"/>
        <family val="2"/>
      </rPr>
      <t>ED-48181</t>
    </r>
  </si>
  <si>
    <r>
      <rPr>
        <sz val="7.5"/>
        <rFont val="Arial MT"/>
        <family val="2"/>
      </rPr>
      <t>PAPELEIRA METÁLICA CROMADA, INCLUSIVE FIXAÇÃO</t>
    </r>
  </si>
  <si>
    <r>
      <rPr>
        <sz val="7.5"/>
        <rFont val="Arial MT"/>
        <family val="2"/>
      </rPr>
      <t>14.17</t>
    </r>
  </si>
  <si>
    <r>
      <rPr>
        <sz val="7.5"/>
        <rFont val="Arial MT"/>
        <family val="2"/>
      </rPr>
      <t>14.18</t>
    </r>
  </si>
  <si>
    <r>
      <rPr>
        <sz val="7.5"/>
        <rFont val="Arial MT"/>
        <family val="2"/>
      </rPr>
      <t>SABONETEIRA PLASTICA TIPO DISPENSER PARA SABONETE LIQUIDO COM RESERVATORIO 800 A 1500 ML, INCLUSO FIXAÇÃO. AF_01/2020</t>
    </r>
  </si>
  <si>
    <r>
      <rPr>
        <sz val="7.5"/>
        <rFont val="Arial MT"/>
        <family val="2"/>
      </rPr>
      <t>14.19</t>
    </r>
  </si>
  <si>
    <r>
      <rPr>
        <sz val="7.5"/>
        <rFont val="Arial MT"/>
        <family val="2"/>
      </rPr>
      <t>ED-48156</t>
    </r>
  </si>
  <si>
    <r>
      <rPr>
        <sz val="7.5"/>
        <rFont val="Arial MT"/>
        <family val="2"/>
      </rPr>
      <t>ASSENTO BRANCO PARA VASO</t>
    </r>
  </si>
  <si>
    <r>
      <rPr>
        <sz val="7.5"/>
        <rFont val="Arial MT"/>
        <family val="2"/>
      </rPr>
      <t>14.20</t>
    </r>
  </si>
  <si>
    <r>
      <rPr>
        <sz val="7.5"/>
        <rFont val="Arial MT"/>
        <family val="2"/>
      </rPr>
      <t>10.46.05</t>
    </r>
  </si>
  <si>
    <r>
      <rPr>
        <sz val="7.5"/>
        <rFont val="Arial MT"/>
        <family val="2"/>
      </rPr>
      <t>TANQUE DE AÇO INOX COM 1 BOJO  63 X 51 CM</t>
    </r>
  </si>
  <si>
    <r>
      <rPr>
        <b/>
        <sz val="7.5"/>
        <rFont val="Arial"/>
        <family val="2"/>
      </rPr>
      <t>15</t>
    </r>
  </si>
  <si>
    <r>
      <rPr>
        <b/>
        <sz val="7.5"/>
        <rFont val="Arial"/>
        <family val="2"/>
      </rPr>
      <t>OBRAS COMPLEMENTARES</t>
    </r>
  </si>
  <si>
    <r>
      <rPr>
        <sz val="7.5"/>
        <rFont val="Arial MT"/>
        <family val="2"/>
      </rPr>
      <t>15.1</t>
    </r>
  </si>
  <si>
    <r>
      <rPr>
        <sz val="7.5"/>
        <rFont val="Arial MT"/>
        <family val="2"/>
      </rPr>
      <t>CP00157</t>
    </r>
  </si>
  <si>
    <r>
      <rPr>
        <sz val="7.5"/>
        <rFont val="Arial MT"/>
        <family val="2"/>
      </rPr>
      <t xml:space="preserve">GRADIL NYLOFOR H=2.43 M INCLUSIVE POSTE OU EQUIVALENTE
</t>
    </r>
    <r>
      <rPr>
        <sz val="7.5"/>
        <rFont val="Arial MT"/>
        <family val="2"/>
      </rPr>
      <t>INCLUSIVE SAPATA</t>
    </r>
  </si>
  <si>
    <r>
      <rPr>
        <sz val="7.5"/>
        <rFont val="Arial MT"/>
        <family val="2"/>
      </rPr>
      <t>15.2</t>
    </r>
  </si>
  <si>
    <r>
      <rPr>
        <sz val="7.5"/>
        <rFont val="Arial MT"/>
        <family val="2"/>
      </rPr>
      <t>CP00146</t>
    </r>
  </si>
  <si>
    <r>
      <rPr>
        <sz val="7.5"/>
        <rFont val="Arial MT"/>
        <family val="2"/>
      </rPr>
      <t xml:space="preserve">PORTÃO GRADIL NYLOFOR INCLUSIVE POSTE OU EQUIVALENTE -
</t>
    </r>
    <r>
      <rPr>
        <sz val="7.5"/>
        <rFont val="Arial MT"/>
        <family val="2"/>
      </rPr>
      <t>2,20X2,50M</t>
    </r>
  </si>
  <si>
    <r>
      <rPr>
        <sz val="7.5"/>
        <rFont val="Arial MT"/>
        <family val="2"/>
      </rPr>
      <t>15.3</t>
    </r>
  </si>
  <si>
    <r>
      <rPr>
        <sz val="7.5"/>
        <rFont val="Arial MT"/>
        <family val="2"/>
      </rPr>
      <t>CP00147</t>
    </r>
  </si>
  <si>
    <r>
      <rPr>
        <sz val="7.5"/>
        <rFont val="Arial MT"/>
        <family val="2"/>
      </rPr>
      <t xml:space="preserve">PORTÃO DE CORRER GRADIL NYLOFOR INCLUSIVE POSTE OU
</t>
    </r>
    <r>
      <rPr>
        <sz val="7.5"/>
        <rFont val="Arial MT"/>
        <family val="2"/>
      </rPr>
      <t>EQUIVALENTE -4,50X2,43M</t>
    </r>
  </si>
  <si>
    <r>
      <rPr>
        <sz val="7.5"/>
        <rFont val="Arial MT"/>
        <family val="2"/>
      </rPr>
      <t>15.4</t>
    </r>
  </si>
  <si>
    <r>
      <rPr>
        <sz val="7.5"/>
        <rFont val="Arial MT"/>
        <family val="2"/>
      </rPr>
      <t xml:space="preserve">EXECUÇÃO DE PASSEIO (CALÇADA) OU PISO DE CONCRETO COM
</t>
    </r>
    <r>
      <rPr>
        <sz val="7.5"/>
        <rFont val="Arial MT"/>
        <family val="2"/>
      </rPr>
      <t>CONCRETO MOLDADO IN LOCO, USINADO, ACABAMENTO CONVENCIONAL, ESPESSURA 6 CM, ARMADO. AF_08/2022</t>
    </r>
  </si>
  <si>
    <r>
      <rPr>
        <sz val="7.5"/>
        <rFont val="Arial MT"/>
        <family val="2"/>
      </rPr>
      <t>15.5</t>
    </r>
  </si>
  <si>
    <r>
      <rPr>
        <sz val="7.5"/>
        <rFont val="Arial MT"/>
        <family val="2"/>
      </rPr>
      <t xml:space="preserve">EXECUÇÃO DE PAVIMENTO EM PISO INTERTRAVADO, COM BLOCO
</t>
    </r>
    <r>
      <rPr>
        <sz val="7.5"/>
        <rFont val="Arial MT"/>
        <family val="2"/>
      </rPr>
      <t>RETANGULAR COR NATURAL DE 20 X 10 CM, ESPESSURA 8 CM. AF_10/2022</t>
    </r>
  </si>
  <si>
    <r>
      <rPr>
        <sz val="7.5"/>
        <rFont val="Arial MT"/>
        <family val="2"/>
      </rPr>
      <t>15.6</t>
    </r>
  </si>
  <si>
    <r>
      <rPr>
        <sz val="7.5"/>
        <rFont val="Arial MT"/>
        <family val="2"/>
      </rPr>
      <t>07.38.04</t>
    </r>
  </si>
  <si>
    <r>
      <rPr>
        <sz val="7.5"/>
        <rFont val="Arial MT"/>
        <family val="2"/>
      </rPr>
      <t>TIJOLO FURADO ESP=10CM, REBOCADO E PINTADO H=2,50M</t>
    </r>
  </si>
  <si>
    <r>
      <rPr>
        <sz val="7.5"/>
        <rFont val="Arial MT"/>
        <family val="2"/>
      </rPr>
      <t>15.7</t>
    </r>
  </si>
  <si>
    <r>
      <rPr>
        <sz val="7.5"/>
        <rFont val="Arial MT"/>
        <family val="2"/>
      </rPr>
      <t>ED-50437</t>
    </r>
  </si>
  <si>
    <r>
      <rPr>
        <sz val="7.5"/>
        <rFont val="Arial MT"/>
        <family val="2"/>
      </rPr>
      <t xml:space="preserve">PLANTIO DE GRAMA ESMERALDA EM PLACAS, INCLUSIVE TERRA
</t>
    </r>
    <r>
      <rPr>
        <sz val="7.5"/>
        <rFont val="Arial MT"/>
        <family val="2"/>
      </rPr>
      <t>VEGETAL E CONSERVAÇÃO POR TRINTA (30) DIAS</t>
    </r>
  </si>
  <si>
    <r>
      <rPr>
        <sz val="7.5"/>
        <rFont val="Arial MT"/>
        <family val="2"/>
      </rPr>
      <t>15.8</t>
    </r>
  </si>
  <si>
    <r>
      <rPr>
        <sz val="7.5"/>
        <rFont val="Arial MT"/>
        <family val="2"/>
      </rPr>
      <t>ED-50518</t>
    </r>
  </si>
  <si>
    <r>
      <rPr>
        <sz val="7.5"/>
        <rFont val="Arial MT"/>
        <family val="2"/>
      </rPr>
      <t xml:space="preserve">PINTURA PARA SINALIZAÇÃO DE VAGA DE ESTACIONAMENTO PARA
</t>
    </r>
    <r>
      <rPr>
        <sz val="7.5"/>
        <rFont val="Arial MT"/>
        <family val="2"/>
      </rPr>
      <t>PORTADORES DE NECESSIDADES ESPECIAIS SOBRE PAVIMENTAÇÃO URBANA</t>
    </r>
  </si>
  <si>
    <r>
      <rPr>
        <sz val="7.5"/>
        <rFont val="Arial MT"/>
        <family val="2"/>
      </rPr>
      <t>15.9</t>
    </r>
  </si>
  <si>
    <r>
      <rPr>
        <sz val="7.5"/>
        <rFont val="Arial MT"/>
        <family val="2"/>
      </rPr>
      <t>17.50.01</t>
    </r>
  </si>
  <si>
    <r>
      <rPr>
        <sz val="7.5"/>
        <rFont val="Arial MT"/>
        <family val="2"/>
      </rPr>
      <t>PINTURA DE DEMARCAÇAO DE QUADRAS SISTEMA ACRILICO</t>
    </r>
  </si>
  <si>
    <r>
      <rPr>
        <sz val="7.5"/>
        <rFont val="Arial MT"/>
        <family val="2"/>
      </rPr>
      <t>15.10</t>
    </r>
  </si>
  <si>
    <r>
      <rPr>
        <sz val="7.5"/>
        <rFont val="Arial MT"/>
        <family val="2"/>
      </rPr>
      <t>15.22.11</t>
    </r>
  </si>
  <si>
    <r>
      <rPr>
        <sz val="7.5"/>
        <rFont val="Arial MT"/>
        <family val="2"/>
      </rPr>
      <t>20 X 20 CM, TATIL EM COR AMARELA/VERMELHA</t>
    </r>
  </si>
  <si>
    <r>
      <rPr>
        <sz val="7.5"/>
        <rFont val="Arial MT"/>
        <family val="2"/>
      </rPr>
      <t>15.11</t>
    </r>
  </si>
  <si>
    <r>
      <rPr>
        <sz val="7.5"/>
        <rFont val="Arial MT"/>
        <family val="2"/>
      </rPr>
      <t>16.32.070</t>
    </r>
  </si>
  <si>
    <r>
      <rPr>
        <sz val="7.5"/>
        <rFont val="Arial MT"/>
        <family val="2"/>
      </rPr>
      <t>CPOS/CDHU</t>
    </r>
  </si>
  <si>
    <r>
      <rPr>
        <sz val="7.5"/>
        <rFont val="Arial MT"/>
        <family val="2"/>
      </rPr>
      <t>Cobertura curva em chapa de policarbonato alveolar bronze de 6 mm</t>
    </r>
  </si>
  <si>
    <r>
      <rPr>
        <b/>
        <sz val="7.5"/>
        <rFont val="Arial"/>
        <family val="2"/>
      </rPr>
      <t>16</t>
    </r>
  </si>
  <si>
    <r>
      <rPr>
        <b/>
        <sz val="7.5"/>
        <rFont val="Arial"/>
        <family val="2"/>
      </rPr>
      <t>DRENAGEM</t>
    </r>
  </si>
  <si>
    <r>
      <rPr>
        <sz val="7.5"/>
        <rFont val="Arial MT"/>
        <family val="2"/>
      </rPr>
      <t>16.1</t>
    </r>
  </si>
  <si>
    <r>
      <rPr>
        <sz val="7.5"/>
        <rFont val="Arial MT"/>
        <family val="2"/>
      </rPr>
      <t xml:space="preserve">CONCRETO FCK = 25MPA, TRAÇO 1:2,3:2,7 (EM MASSA SECA DE CIMENTO/ AREIA MÉDIA/ BRITA 1) - PREPARO MECÂNICO COM
</t>
    </r>
    <r>
      <rPr>
        <sz val="7.5"/>
        <rFont val="Arial MT"/>
        <family val="2"/>
      </rPr>
      <t>BETONEIRA 400 L. AF_05/2021</t>
    </r>
  </si>
  <si>
    <r>
      <rPr>
        <sz val="7.5"/>
        <rFont val="Arial MT"/>
        <family val="2"/>
      </rPr>
      <t>16.2</t>
    </r>
  </si>
  <si>
    <r>
      <rPr>
        <sz val="7.5"/>
        <rFont val="Arial MT"/>
        <family val="2"/>
      </rPr>
      <t>FABRICAÇÃO, MONTAGEM E DESMONTAGEM DE FÔRMA PARA VIGA BALDRAME, EM MADEIRA SERRADA, E=25 MM, 1 UTILIZAÇÃO. AF_06/2017</t>
    </r>
  </si>
  <si>
    <r>
      <rPr>
        <sz val="7.5"/>
        <rFont val="Arial MT"/>
        <family val="2"/>
      </rPr>
      <t>16.3</t>
    </r>
  </si>
  <si>
    <r>
      <rPr>
        <sz val="7.5"/>
        <rFont val="Arial MT"/>
        <family val="2"/>
      </rPr>
      <t>60.33.10</t>
    </r>
  </si>
  <si>
    <r>
      <rPr>
        <sz val="7.5"/>
        <rFont val="Arial MT"/>
        <family val="2"/>
      </rPr>
      <t xml:space="preserve">TELA DE AÇO SOLDADA NERVURADA, CA-60, Q-283, (4,48 KG/M2), DIAMETRO DO FIO = 6,0 MM, PAINEL 2,45 X 6,00 M, ESPAÇAMENTO DA
</t>
    </r>
    <r>
      <rPr>
        <sz val="7.5"/>
        <rFont val="Arial MT"/>
        <family val="2"/>
      </rPr>
      <t>MALHA 10 X 10 CM</t>
    </r>
  </si>
  <si>
    <r>
      <rPr>
        <sz val="7.5"/>
        <rFont val="Arial MT"/>
        <family val="2"/>
      </rPr>
      <t>16.4</t>
    </r>
  </si>
  <si>
    <r>
      <rPr>
        <sz val="7.5"/>
        <rFont val="Arial MT"/>
        <family val="2"/>
      </rPr>
      <t>16.5</t>
    </r>
  </si>
  <si>
    <r>
      <rPr>
        <sz val="7.5"/>
        <rFont val="Arial MT"/>
        <family val="2"/>
      </rPr>
      <t>ED-48669</t>
    </r>
  </si>
  <si>
    <r>
      <rPr>
        <sz val="7.5"/>
        <rFont val="Arial MT"/>
        <family val="2"/>
      </rPr>
      <t xml:space="preserve">FORNECIMENTO E ASSENTAMENTO DE TUBO PVC RÍGIDO, DRENAGEM/PLUVIAL, PBV - SÉRIE NORMAL, DN 100 MM (4"), INCLUSIVE
</t>
    </r>
    <r>
      <rPr>
        <sz val="7.5"/>
        <rFont val="Arial MT"/>
        <family val="2"/>
      </rPr>
      <t>CONEXÕES</t>
    </r>
  </si>
  <si>
    <r>
      <rPr>
        <sz val="7.5"/>
        <rFont val="Arial MT"/>
        <family val="2"/>
      </rPr>
      <t>16.6</t>
    </r>
  </si>
  <si>
    <r>
      <rPr>
        <sz val="7.5"/>
        <rFont val="Arial MT"/>
        <family val="2"/>
      </rPr>
      <t>ED-48670</t>
    </r>
  </si>
  <si>
    <r>
      <rPr>
        <sz val="7.5"/>
        <rFont val="Arial MT"/>
        <family val="2"/>
      </rPr>
      <t xml:space="preserve">FORNECIMENTO E ASSENTAMENTO DE TUBO PVC RÍGIDO, DRENAGEM/PLUVIAL, PBV - SÉRIE NORMAL, DN 150 MM (6"), INCLUSIVE
</t>
    </r>
    <r>
      <rPr>
        <sz val="7.5"/>
        <rFont val="Arial MT"/>
        <family val="2"/>
      </rPr>
      <t>CONEXÕES</t>
    </r>
  </si>
  <si>
    <r>
      <rPr>
        <sz val="7.5"/>
        <rFont val="Arial MT"/>
        <family val="2"/>
      </rPr>
      <t>16.7</t>
    </r>
  </si>
  <si>
    <r>
      <rPr>
        <sz val="7.5"/>
        <rFont val="Arial MT"/>
        <family val="2"/>
      </rPr>
      <t xml:space="preserve">CANALETA MEIA CANA PRÉ-MOLDADA DE CONCRETO (D = 30 CM)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</si>
  <si>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16.8</t>
    </r>
  </si>
  <si>
    <r>
      <rPr>
        <sz val="7.5"/>
        <rFont val="Arial MT"/>
        <family val="2"/>
      </rPr>
      <t xml:space="preserve">CANALETA MEIA CANA PRÉ-MOLDADA DE CONCRETO (D = 20 CM) -
</t>
    </r>
    <r>
      <rPr>
        <sz val="7.5"/>
        <rFont val="Arial MT"/>
        <family val="2"/>
      </rPr>
      <t>FORNECIMENTO E INSTALAÇÃO. AF_08/2021</t>
    </r>
  </si>
  <si>
    <r>
      <rPr>
        <sz val="7.5"/>
        <rFont val="Arial MT"/>
        <family val="2"/>
      </rPr>
      <t>16.9</t>
    </r>
  </si>
  <si>
    <r>
      <rPr>
        <sz val="7.5"/>
        <rFont val="Arial MT"/>
        <family val="2"/>
      </rPr>
      <t xml:space="preserve">CONCRETO FCK = 20MPA, TRAÇO 1:2,7:3 (EM MASSA SECA DE CIMENTO/ AREIA MÉDIA/ BRITA 1) - PREPARO MECÂNICO COM BETONEIRA 400 L.
</t>
    </r>
    <r>
      <rPr>
        <sz val="7.5"/>
        <rFont val="Arial MT"/>
        <family val="2"/>
      </rPr>
      <t>AF_05/2021</t>
    </r>
  </si>
  <si>
    <r>
      <rPr>
        <sz val="7.5"/>
        <rFont val="Arial MT"/>
        <family val="2"/>
      </rPr>
      <t>16.10</t>
    </r>
  </si>
  <si>
    <r>
      <rPr>
        <sz val="7.5"/>
        <rFont val="Arial MT"/>
        <family val="2"/>
      </rPr>
      <t xml:space="preserve">ESCAVAÇÃO MANUAL DE VALA COM PROFUNDIDADE MENOR OU IGUAL A
</t>
    </r>
    <r>
      <rPr>
        <sz val="7.5"/>
        <rFont val="Arial MT"/>
        <family val="2"/>
      </rPr>
      <t>1,30 M. AF_02/2021</t>
    </r>
  </si>
  <si>
    <r>
      <rPr>
        <sz val="7.5"/>
        <rFont val="Arial MT"/>
        <family val="2"/>
      </rPr>
      <t>16.11</t>
    </r>
  </si>
  <si>
    <r>
      <rPr>
        <sz val="7.5"/>
        <rFont val="Arial MT"/>
        <family val="2"/>
      </rPr>
      <t>REATERRO MANUAL APILOADO COM SOQUETE. AF_10/2017</t>
    </r>
  </si>
  <si>
    <r>
      <rPr>
        <b/>
        <sz val="7.5"/>
        <rFont val="Arial"/>
        <family val="2"/>
      </rPr>
      <t>17</t>
    </r>
  </si>
  <si>
    <r>
      <rPr>
        <b/>
        <sz val="7.5"/>
        <rFont val="Arial"/>
        <family val="2"/>
      </rPr>
      <t>LIMPEZA DA OBRA</t>
    </r>
  </si>
  <si>
    <r>
      <rPr>
        <sz val="7.5"/>
        <rFont val="Arial MT"/>
        <family val="2"/>
      </rPr>
      <t>17.1</t>
    </r>
  </si>
  <si>
    <r>
      <rPr>
        <sz val="7.5"/>
        <rFont val="Arial MT"/>
        <family val="2"/>
      </rPr>
      <t>ED-50266</t>
    </r>
  </si>
  <si>
    <r>
      <rPr>
        <sz val="7.5"/>
        <rFont val="Arial MT"/>
        <family val="2"/>
      </rPr>
      <t>LIMPEZA FINAL PARA ENTREGA DA OBRA</t>
    </r>
  </si>
  <si>
    <r>
      <rPr>
        <b/>
        <sz val="7.5"/>
        <rFont val="Arial"/>
        <family val="2"/>
      </rPr>
      <t>Total sem BDI</t>
    </r>
  </si>
  <si>
    <r>
      <rPr>
        <b/>
        <sz val="7.5"/>
        <rFont val="Arial"/>
        <family val="2"/>
      </rPr>
      <t>Total do BDI</t>
    </r>
  </si>
  <si>
    <r>
      <rPr>
        <b/>
        <sz val="7.5"/>
        <rFont val="Arial"/>
        <family val="2"/>
      </rPr>
      <t>Total Geral</t>
    </r>
  </si>
  <si>
    <t>KIT DE PORTA DE MADEIRA DE CORRER PARA PINTURA, SEMI-OCA (LEVE OU MÉDIA), PADRÃO MÉDIO, 90X210CM, ESPESSURA DE 3,5CM, ITENS INCLUSOS: DOBRADIÇAS, MONTAGEM E INSTALAÇÃO DO BATENTE, FECHADURA COM EXECUÇÃO DO FURO - FORNECIMENTO E
INSTALAÇÃO.</t>
  </si>
  <si>
    <t>KIT DE PORTA DE MADEIRA PARA PINTURA, SEMI-OCA (LEVE OU MÉDIA), PADRÃO MÉDIO, 100X210CM, ESPESSURA DE 3,5CM, ITENS INCLUSOS: DOBRADIÇAS, MONTAGEM E INSTALAÇÃO DO BATENTE, FECHADURA COM EXECUÇÃO DO FURO - FORNECIMENTO E INSTALAÇÃO.</t>
  </si>
  <si>
    <t>TOTAL GERAL</t>
  </si>
  <si>
    <t>Obra</t>
  </si>
  <si>
    <t>Bancos</t>
  </si>
  <si>
    <t>B.D.I.</t>
  </si>
  <si>
    <t>Encargos Sociais</t>
  </si>
  <si>
    <t>Não Desonerado: embutido nos preços unitário dos insumos de mão de obra, de acordo com as bases.</t>
  </si>
  <si>
    <t>Orçamento Sintético</t>
  </si>
  <si>
    <t xml:space="preserve">SINAPI - 06/2023 - Minas Gerais SETOP - 04/2023 - Minas Gerais
SUDECAP - 04/2023 - Minas Gerais
</t>
  </si>
  <si>
    <t>OBRAS COMPLEMENTARES DA UNIDADE BÁSICA DE SAÚDE JABAQUARA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</si>
</sst>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0.00\ %"/>
    <numFmt numFmtId="165" formatCode="0.0"/>
    <numFmt numFmtId="166" formatCode="m\.d\.yy;@"/>
  </numFmts>
  <fonts count="13">
    <font>
      <sz val="10"/>
      <color rgb="FF000000"/>
      <name val="Times New Roman"/>
      <charset val="204"/>
    </font>
    <font>
      <b/>
      <sz val="8"/>
      <name val="Arial"/>
      <family val="2"/>
    </font>
    <font>
      <b/>
      <sz val="7.5"/>
      <color rgb="FF000000"/>
      <name val="Arial"/>
      <family val="2"/>
    </font>
    <font>
      <sz val="7.5"/>
      <name val="Arial MT"/>
    </font>
    <font>
      <sz val="7.5"/>
      <color rgb="FF000000"/>
      <name val="Arial MT"/>
      <family val="2"/>
    </font>
    <font>
      <b/>
      <sz val="7.5"/>
      <name val="Arial"/>
      <family val="2"/>
    </font>
    <font>
      <sz val="7.5"/>
      <name val="Arial MT"/>
      <family val="2"/>
    </font>
    <font>
      <sz val="7"/>
      <name val="Microsoft Sans Serif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8EBF6"/>
      </patternFill>
    </fill>
    <fill>
      <patternFill patternType="solid">
        <fgColor rgb="FFDFEFD8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medium">
        <color theme="1"/>
      </right>
      <top style="hair">
        <color theme="1"/>
      </top>
      <bottom style="hair">
        <color theme="1"/>
      </bottom>
      <diagonal/>
    </border>
    <border>
      <left style="medium">
        <color theme="1"/>
      </left>
      <right style="thin">
        <color theme="1"/>
      </right>
      <top style="hair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hair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hair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 style="thin">
        <color theme="1"/>
      </right>
      <top/>
      <bottom style="hair">
        <color theme="1"/>
      </bottom>
      <diagonal/>
    </border>
    <border>
      <left style="thin">
        <color theme="1"/>
      </left>
      <right style="medium">
        <color theme="1"/>
      </right>
      <top/>
      <bottom style="hair">
        <color theme="1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62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 indent="2"/>
    </xf>
    <xf numFmtId="1" fontId="2" fillId="2" borderId="1" xfId="0" applyNumberFormat="1" applyFont="1" applyFill="1" applyBorder="1" applyAlignment="1">
      <alignment horizontal="left" vertical="top" shrinkToFit="1"/>
    </xf>
    <xf numFmtId="0" fontId="0" fillId="2" borderId="1" xfId="0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right" vertical="top" shrinkToFit="1"/>
    </xf>
    <xf numFmtId="164" fontId="2" fillId="2" borderId="1" xfId="0" applyNumberFormat="1" applyFont="1" applyFill="1" applyBorder="1" applyAlignment="1">
      <alignment horizontal="right" vertical="top" shrinkToFit="1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right" vertical="top" wrapText="1"/>
    </xf>
    <xf numFmtId="0" fontId="3" fillId="3" borderId="1" xfId="0" applyFont="1" applyFill="1" applyBorder="1" applyAlignment="1">
      <alignment horizontal="center" vertical="top" wrapText="1"/>
    </xf>
    <xf numFmtId="1" fontId="4" fillId="3" borderId="1" xfId="0" applyNumberFormat="1" applyFont="1" applyFill="1" applyBorder="1" applyAlignment="1">
      <alignment horizontal="right" vertical="top" shrinkToFit="1"/>
    </xf>
    <xf numFmtId="4" fontId="4" fillId="3" borderId="1" xfId="0" applyNumberFormat="1" applyFont="1" applyFill="1" applyBorder="1" applyAlignment="1">
      <alignment horizontal="right" vertical="top" shrinkToFit="1"/>
    </xf>
    <xf numFmtId="164" fontId="4" fillId="3" borderId="1" xfId="0" applyNumberFormat="1" applyFont="1" applyFill="1" applyBorder="1" applyAlignment="1">
      <alignment horizontal="right" vertical="top" shrinkToFit="1"/>
    </xf>
    <xf numFmtId="0" fontId="5" fillId="2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2" fontId="4" fillId="3" borderId="1" xfId="0" applyNumberFormat="1" applyFont="1" applyFill="1" applyBorder="1" applyAlignment="1">
      <alignment horizontal="right" vertical="top" shrinkToFit="1"/>
    </xf>
    <xf numFmtId="165" fontId="4" fillId="3" borderId="1" xfId="0" applyNumberFormat="1" applyFont="1" applyFill="1" applyBorder="1" applyAlignment="1">
      <alignment horizontal="right" vertical="top" shrinkToFit="1"/>
    </xf>
    <xf numFmtId="166" fontId="4" fillId="3" borderId="1" xfId="0" applyNumberFormat="1" applyFont="1" applyFill="1" applyBorder="1" applyAlignment="1">
      <alignment horizontal="right" vertical="top" shrinkToFit="1"/>
    </xf>
    <xf numFmtId="2" fontId="2" fillId="2" borderId="1" xfId="0" applyNumberFormat="1" applyFont="1" applyFill="1" applyBorder="1" applyAlignment="1">
      <alignment horizontal="right" vertical="top" shrinkToFit="1"/>
    </xf>
    <xf numFmtId="0" fontId="5" fillId="0" borderId="0" xfId="0" applyFont="1" applyAlignment="1">
      <alignment horizontal="left" vertical="top" wrapText="1" indent="62"/>
    </xf>
    <xf numFmtId="4" fontId="2" fillId="0" borderId="0" xfId="0" applyNumberFormat="1" applyFont="1" applyAlignment="1">
      <alignment horizontal="right" vertical="top" shrinkToFit="1"/>
    </xf>
    <xf numFmtId="1" fontId="2" fillId="2" borderId="5" xfId="0" applyNumberFormat="1" applyFont="1" applyFill="1" applyBorder="1" applyAlignment="1">
      <alignment horizontal="left" vertical="top" shrinkToFit="1"/>
    </xf>
    <xf numFmtId="0" fontId="0" fillId="2" borderId="6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top" wrapText="1"/>
    </xf>
    <xf numFmtId="1" fontId="2" fillId="2" borderId="6" xfId="0" applyNumberFormat="1" applyFont="1" applyFill="1" applyBorder="1" applyAlignment="1">
      <alignment horizontal="left" vertical="top" shrinkToFit="1"/>
    </xf>
    <xf numFmtId="4" fontId="2" fillId="2" borderId="6" xfId="0" applyNumberFormat="1" applyFont="1" applyFill="1" applyBorder="1" applyAlignment="1">
      <alignment horizontal="right" vertical="top" shrinkToFit="1"/>
    </xf>
    <xf numFmtId="164" fontId="2" fillId="2" borderId="7" xfId="0" applyNumberFormat="1" applyFont="1" applyFill="1" applyBorder="1" applyAlignment="1">
      <alignment horizontal="right" vertical="top" shrinkToFit="1"/>
    </xf>
    <xf numFmtId="0" fontId="3" fillId="3" borderId="5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right" vertical="top" wrapText="1"/>
    </xf>
    <xf numFmtId="0" fontId="3" fillId="3" borderId="6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center" vertical="top" wrapText="1"/>
    </xf>
    <xf numFmtId="1" fontId="4" fillId="3" borderId="6" xfId="0" applyNumberFormat="1" applyFont="1" applyFill="1" applyBorder="1" applyAlignment="1">
      <alignment horizontal="right" vertical="top" shrinkToFit="1"/>
    </xf>
    <xf numFmtId="4" fontId="4" fillId="3" borderId="6" xfId="0" applyNumberFormat="1" applyFont="1" applyFill="1" applyBorder="1" applyAlignment="1">
      <alignment horizontal="right" vertical="top" shrinkToFit="1"/>
    </xf>
    <xf numFmtId="164" fontId="4" fillId="3" borderId="7" xfId="0" applyNumberFormat="1" applyFont="1" applyFill="1" applyBorder="1" applyAlignment="1">
      <alignment horizontal="right" vertical="top" shrinkToFit="1"/>
    </xf>
    <xf numFmtId="0" fontId="5" fillId="2" borderId="6" xfId="0" applyFont="1" applyFill="1" applyBorder="1" applyAlignment="1">
      <alignment horizontal="left" vertical="top" wrapText="1"/>
    </xf>
    <xf numFmtId="0" fontId="0" fillId="3" borderId="6" xfId="0" applyFill="1" applyBorder="1" applyAlignment="1">
      <alignment horizontal="left" vertical="top" wrapText="1"/>
    </xf>
    <xf numFmtId="2" fontId="4" fillId="3" borderId="6" xfId="0" applyNumberFormat="1" applyFont="1" applyFill="1" applyBorder="1" applyAlignment="1">
      <alignment horizontal="right" vertical="top" shrinkToFit="1"/>
    </xf>
    <xf numFmtId="0" fontId="5" fillId="2" borderId="5" xfId="0" applyFont="1" applyFill="1" applyBorder="1" applyAlignment="1">
      <alignment horizontal="left" vertical="top" wrapText="1"/>
    </xf>
    <xf numFmtId="165" fontId="4" fillId="3" borderId="6" xfId="0" applyNumberFormat="1" applyFont="1" applyFill="1" applyBorder="1" applyAlignment="1">
      <alignment horizontal="right" vertical="top" shrinkToFit="1"/>
    </xf>
    <xf numFmtId="0" fontId="6" fillId="3" borderId="6" xfId="0" applyFont="1" applyFill="1" applyBorder="1" applyAlignment="1">
      <alignment horizontal="left" vertical="top" wrapText="1"/>
    </xf>
    <xf numFmtId="166" fontId="4" fillId="3" borderId="5" xfId="0" applyNumberFormat="1" applyFont="1" applyFill="1" applyBorder="1" applyAlignment="1">
      <alignment horizontal="left" vertical="top" shrinkToFit="1"/>
    </xf>
    <xf numFmtId="166" fontId="4" fillId="3" borderId="6" xfId="0" applyNumberFormat="1" applyFont="1" applyFill="1" applyBorder="1" applyAlignment="1">
      <alignment horizontal="right" vertical="top" shrinkToFit="1"/>
    </xf>
    <xf numFmtId="0" fontId="0" fillId="0" borderId="0" xfId="0"/>
    <xf numFmtId="0" fontId="10" fillId="4" borderId="0" xfId="0" applyFont="1" applyFill="1" applyAlignment="1">
      <alignment horizontal="left" vertical="top" wrapText="1"/>
    </xf>
    <xf numFmtId="0" fontId="11" fillId="4" borderId="0" xfId="0" applyFont="1" applyFill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center" vertical="top" wrapText="1"/>
    </xf>
    <xf numFmtId="0" fontId="0" fillId="0" borderId="12" xfId="0" applyBorder="1" applyAlignment="1">
      <alignment horizontal="left" vertical="top" wrapText="1" indent="2"/>
    </xf>
    <xf numFmtId="0" fontId="1" fillId="0" borderId="13" xfId="0" applyFont="1" applyBorder="1" applyAlignment="1">
      <alignment horizontal="right" vertical="top" wrapText="1"/>
    </xf>
    <xf numFmtId="0" fontId="10" fillId="4" borderId="2" xfId="0" applyFont="1" applyFill="1" applyBorder="1" applyAlignment="1">
      <alignment horizontal="center" wrapText="1"/>
    </xf>
    <xf numFmtId="0" fontId="9" fillId="0" borderId="3" xfId="0" applyFont="1" applyBorder="1"/>
    <xf numFmtId="0" fontId="9" fillId="0" borderId="4" xfId="0" applyFont="1" applyBorder="1"/>
    <xf numFmtId="0" fontId="12" fillId="4" borderId="0" xfId="0" applyFont="1" applyFill="1" applyAlignment="1">
      <alignment horizontal="left" vertical="top" wrapText="1"/>
    </xf>
    <xf numFmtId="10" fontId="12" fillId="4" borderId="0" xfId="0" applyNumberFormat="1" applyFont="1" applyFill="1" applyAlignment="1">
      <alignment horizontal="left" vertical="top" wrapText="1"/>
    </xf>
    <xf numFmtId="44" fontId="9" fillId="0" borderId="9" xfId="1" applyFont="1" applyBorder="1" applyAlignment="1">
      <alignment horizontal="right" vertical="top"/>
    </xf>
    <xf numFmtId="44" fontId="9" fillId="0" borderId="10" xfId="1" applyFont="1" applyBorder="1" applyAlignment="1">
      <alignment horizontal="right" vertical="top"/>
    </xf>
    <xf numFmtId="0" fontId="9" fillId="0" borderId="8" xfId="0" applyFont="1" applyBorder="1" applyAlignment="1">
      <alignment horizontal="right" vertical="top"/>
    </xf>
    <xf numFmtId="0" fontId="9" fillId="0" borderId="9" xfId="0" applyFont="1" applyBorder="1" applyAlignment="1">
      <alignment horizontal="right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9407</xdr:colOff>
      <xdr:row>0</xdr:row>
      <xdr:rowOff>150512</xdr:rowOff>
    </xdr:from>
    <xdr:to>
      <xdr:col>2</xdr:col>
      <xdr:colOff>535599</xdr:colOff>
      <xdr:row>1</xdr:row>
      <xdr:rowOff>1034815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50A6E7E-A056-5927-1F86-1259B97AF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07" y="150512"/>
          <a:ext cx="1429303" cy="10630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6"/>
  <sheetViews>
    <sheetView tabSelected="1" topLeftCell="A11" zoomScale="135" zoomScaleNormal="135" workbookViewId="0">
      <selection activeCell="N11" sqref="N11"/>
    </sheetView>
  </sheetViews>
  <sheetFormatPr baseColWidth="10" defaultColWidth="9" defaultRowHeight="13"/>
  <cols>
    <col min="1" max="1" width="5.59765625" bestFit="1" customWidth="1"/>
    <col min="2" max="3" width="8.59765625" bestFit="1" customWidth="1"/>
    <col min="4" max="4" width="119.3984375" bestFit="1" customWidth="1"/>
    <col min="5" max="5" width="7" bestFit="1" customWidth="1"/>
    <col min="6" max="6" width="6.796875" bestFit="1" customWidth="1"/>
    <col min="7" max="7" width="8.3984375" bestFit="1" customWidth="1"/>
    <col min="8" max="8" width="12.3984375" bestFit="1" customWidth="1"/>
    <col min="9" max="9" width="9" bestFit="1" customWidth="1"/>
    <col min="10" max="10" width="7.59765625" bestFit="1" customWidth="1"/>
  </cols>
  <sheetData>
    <row r="1" spans="1:10" s="44" customFormat="1" ht="14">
      <c r="A1" s="46"/>
      <c r="B1" s="46"/>
      <c r="C1" s="46"/>
      <c r="D1" s="45" t="s">
        <v>665</v>
      </c>
      <c r="E1" s="56" t="s">
        <v>666</v>
      </c>
      <c r="F1" s="56"/>
      <c r="G1" s="56" t="s">
        <v>667</v>
      </c>
      <c r="H1" s="56"/>
      <c r="I1" s="56" t="s">
        <v>668</v>
      </c>
      <c r="J1" s="56"/>
    </row>
    <row r="2" spans="1:10" s="44" customFormat="1" ht="99" customHeight="1" thickBot="1">
      <c r="A2" s="46"/>
      <c r="B2" s="46"/>
      <c r="C2" s="46"/>
      <c r="D2" s="45" t="s">
        <v>672</v>
      </c>
      <c r="E2" s="56" t="s">
        <v>671</v>
      </c>
      <c r="F2" s="56"/>
      <c r="G2" s="57">
        <v>0.26069999999999999</v>
      </c>
      <c r="H2" s="56"/>
      <c r="I2" s="56" t="s">
        <v>669</v>
      </c>
      <c r="J2" s="56"/>
    </row>
    <row r="3" spans="1:10" s="44" customFormat="1" ht="14" thickBot="1">
      <c r="A3" s="53" t="s">
        <v>670</v>
      </c>
      <c r="B3" s="54"/>
      <c r="C3" s="54"/>
      <c r="D3" s="54"/>
      <c r="E3" s="54"/>
      <c r="F3" s="54"/>
      <c r="G3" s="54"/>
      <c r="H3" s="54"/>
      <c r="I3" s="54"/>
      <c r="J3" s="55"/>
    </row>
    <row r="4" spans="1:10" ht="24">
      <c r="A4" s="47" t="s">
        <v>0</v>
      </c>
      <c r="B4" s="48" t="s">
        <v>1</v>
      </c>
      <c r="C4" s="49" t="s">
        <v>2</v>
      </c>
      <c r="D4" s="49" t="s">
        <v>3</v>
      </c>
      <c r="E4" s="50" t="s">
        <v>4</v>
      </c>
      <c r="F4" s="48" t="s">
        <v>5</v>
      </c>
      <c r="G4" s="48" t="s">
        <v>6</v>
      </c>
      <c r="H4" s="51" t="s">
        <v>7</v>
      </c>
      <c r="I4" s="48" t="s">
        <v>8</v>
      </c>
      <c r="J4" s="52" t="s">
        <v>9</v>
      </c>
    </row>
    <row r="5" spans="1:10" ht="24">
      <c r="A5" s="23">
        <v>1</v>
      </c>
      <c r="B5" s="24"/>
      <c r="C5" s="24"/>
      <c r="D5" s="25" t="s">
        <v>10</v>
      </c>
      <c r="E5" s="24"/>
      <c r="F5" s="24"/>
      <c r="G5" s="26">
        <v>1</v>
      </c>
      <c r="H5" s="24"/>
      <c r="I5" s="27">
        <f>SUM(I6)</f>
        <v>59237.2</v>
      </c>
      <c r="J5" s="28">
        <v>6.0100000000000001E-2</v>
      </c>
    </row>
    <row r="6" spans="1:10">
      <c r="A6" s="29" t="s">
        <v>11</v>
      </c>
      <c r="B6" s="30" t="s">
        <v>12</v>
      </c>
      <c r="C6" s="31" t="s">
        <v>13</v>
      </c>
      <c r="D6" s="31" t="s">
        <v>14</v>
      </c>
      <c r="E6" s="32" t="s">
        <v>15</v>
      </c>
      <c r="F6" s="33">
        <v>1</v>
      </c>
      <c r="G6" s="34">
        <v>46987.55</v>
      </c>
      <c r="H6" s="34">
        <f>TRUNC(G6*1.2607,2)</f>
        <v>59237.2</v>
      </c>
      <c r="I6" s="34">
        <f>TRUNC(H6*F6,2)</f>
        <v>59237.2</v>
      </c>
      <c r="J6" s="35">
        <v>6.0100000000000001E-2</v>
      </c>
    </row>
    <row r="7" spans="1:10">
      <c r="A7" s="23">
        <v>2</v>
      </c>
      <c r="B7" s="24"/>
      <c r="C7" s="24"/>
      <c r="D7" s="36" t="s">
        <v>16</v>
      </c>
      <c r="E7" s="24"/>
      <c r="F7" s="24"/>
      <c r="G7" s="26">
        <v>1</v>
      </c>
      <c r="H7" s="24"/>
      <c r="I7" s="27">
        <f>SUM(I8:I12)</f>
        <v>21293.64</v>
      </c>
      <c r="J7" s="28">
        <v>2.47E-2</v>
      </c>
    </row>
    <row r="8" spans="1:10" ht="24">
      <c r="A8" s="29" t="s">
        <v>17</v>
      </c>
      <c r="B8" s="30" t="s">
        <v>18</v>
      </c>
      <c r="C8" s="31" t="s">
        <v>19</v>
      </c>
      <c r="D8" s="37" t="s">
        <v>20</v>
      </c>
      <c r="E8" s="32" t="s">
        <v>21</v>
      </c>
      <c r="F8" s="33">
        <v>1</v>
      </c>
      <c r="G8" s="38">
        <v>351.02</v>
      </c>
      <c r="H8" s="34">
        <f t="shared" ref="H8:H12" si="0">TRUNC(G8*1.2607,2)</f>
        <v>442.53</v>
      </c>
      <c r="I8" s="34">
        <f t="shared" ref="I8:I12" si="1">TRUNC(H8*F8,2)</f>
        <v>442.53</v>
      </c>
      <c r="J8" s="35">
        <v>5.0000000000000001E-4</v>
      </c>
    </row>
    <row r="9" spans="1:10" ht="24">
      <c r="A9" s="29" t="s">
        <v>22</v>
      </c>
      <c r="B9" s="30" t="s">
        <v>23</v>
      </c>
      <c r="C9" s="31" t="s">
        <v>19</v>
      </c>
      <c r="D9" s="37" t="s">
        <v>24</v>
      </c>
      <c r="E9" s="32" t="s">
        <v>25</v>
      </c>
      <c r="F9" s="33">
        <v>37</v>
      </c>
      <c r="G9" s="38">
        <v>6.59</v>
      </c>
      <c r="H9" s="34">
        <f t="shared" si="0"/>
        <v>8.3000000000000007</v>
      </c>
      <c r="I9" s="34">
        <f t="shared" si="1"/>
        <v>307.10000000000002</v>
      </c>
      <c r="J9" s="35">
        <v>4.0000000000000002E-4</v>
      </c>
    </row>
    <row r="10" spans="1:10" ht="24">
      <c r="A10" s="29" t="s">
        <v>26</v>
      </c>
      <c r="B10" s="30" t="s">
        <v>27</v>
      </c>
      <c r="C10" s="31" t="s">
        <v>19</v>
      </c>
      <c r="D10" s="37" t="s">
        <v>28</v>
      </c>
      <c r="E10" s="32" t="s">
        <v>29</v>
      </c>
      <c r="F10" s="38">
        <v>263.66000000000003</v>
      </c>
      <c r="G10" s="38">
        <v>9.06</v>
      </c>
      <c r="H10" s="34">
        <f t="shared" si="0"/>
        <v>11.42</v>
      </c>
      <c r="I10" s="34">
        <f t="shared" si="1"/>
        <v>3010.99</v>
      </c>
      <c r="J10" s="35">
        <v>3.5000000000000001E-3</v>
      </c>
    </row>
    <row r="11" spans="1:10" ht="24">
      <c r="A11" s="29" t="s">
        <v>30</v>
      </c>
      <c r="B11" s="33">
        <v>93212</v>
      </c>
      <c r="C11" s="31" t="s">
        <v>31</v>
      </c>
      <c r="D11" s="37" t="s">
        <v>32</v>
      </c>
      <c r="E11" s="32" t="s">
        <v>29</v>
      </c>
      <c r="F11" s="33">
        <v>8</v>
      </c>
      <c r="G11" s="34">
        <v>1109.79</v>
      </c>
      <c r="H11" s="34">
        <f t="shared" si="0"/>
        <v>1399.11</v>
      </c>
      <c r="I11" s="34">
        <f t="shared" si="1"/>
        <v>11192.88</v>
      </c>
      <c r="J11" s="35">
        <v>1.2999999999999999E-2</v>
      </c>
    </row>
    <row r="12" spans="1:10" ht="36">
      <c r="A12" s="29" t="s">
        <v>33</v>
      </c>
      <c r="B12" s="30" t="s">
        <v>34</v>
      </c>
      <c r="C12" s="31" t="s">
        <v>31</v>
      </c>
      <c r="D12" s="37" t="s">
        <v>35</v>
      </c>
      <c r="E12" s="32" t="s">
        <v>29</v>
      </c>
      <c r="F12" s="33">
        <v>9</v>
      </c>
      <c r="G12" s="38">
        <v>558.79</v>
      </c>
      <c r="H12" s="34">
        <f t="shared" si="0"/>
        <v>704.46</v>
      </c>
      <c r="I12" s="34">
        <f t="shared" si="1"/>
        <v>6340.14</v>
      </c>
      <c r="J12" s="35">
        <v>7.4000000000000003E-3</v>
      </c>
    </row>
    <row r="13" spans="1:10">
      <c r="A13" s="23">
        <v>3</v>
      </c>
      <c r="B13" s="24"/>
      <c r="C13" s="24"/>
      <c r="D13" s="36" t="s">
        <v>36</v>
      </c>
      <c r="E13" s="24"/>
      <c r="F13" s="24"/>
      <c r="G13" s="26"/>
      <c r="H13" s="24"/>
      <c r="I13" s="27">
        <f>I14+I18</f>
        <v>27774.760000000002</v>
      </c>
      <c r="J13" s="28">
        <v>3.2199999999999999E-2</v>
      </c>
    </row>
    <row r="14" spans="1:10">
      <c r="A14" s="39" t="s">
        <v>37</v>
      </c>
      <c r="B14" s="24"/>
      <c r="C14" s="24"/>
      <c r="D14" s="36" t="s">
        <v>38</v>
      </c>
      <c r="E14" s="24"/>
      <c r="F14" s="24"/>
      <c r="G14" s="26"/>
      <c r="H14" s="24"/>
      <c r="I14" s="27">
        <f>SUM(I15:I17)</f>
        <v>12306.560000000001</v>
      </c>
      <c r="J14" s="28">
        <v>1.43E-2</v>
      </c>
    </row>
    <row r="15" spans="1:10">
      <c r="A15" s="29" t="s">
        <v>39</v>
      </c>
      <c r="B15" s="30" t="s">
        <v>40</v>
      </c>
      <c r="C15" s="31" t="s">
        <v>19</v>
      </c>
      <c r="D15" s="31" t="s">
        <v>41</v>
      </c>
      <c r="E15" s="32" t="s">
        <v>29</v>
      </c>
      <c r="F15" s="38">
        <v>139.46</v>
      </c>
      <c r="G15" s="38">
        <v>67.81</v>
      </c>
      <c r="H15" s="34">
        <f t="shared" ref="H15:H17" si="2">TRUNC(G15*1.2607,2)</f>
        <v>85.48</v>
      </c>
      <c r="I15" s="34">
        <f t="shared" ref="I15:I17" si="3">TRUNC(H15*F15,2)</f>
        <v>11921.04</v>
      </c>
      <c r="J15" s="35">
        <v>1.38E-2</v>
      </c>
    </row>
    <row r="16" spans="1:10" ht="24">
      <c r="A16" s="29" t="s">
        <v>42</v>
      </c>
      <c r="B16" s="33">
        <v>93183</v>
      </c>
      <c r="C16" s="31" t="s">
        <v>31</v>
      </c>
      <c r="D16" s="37" t="s">
        <v>43</v>
      </c>
      <c r="E16" s="32" t="s">
        <v>44</v>
      </c>
      <c r="F16" s="33">
        <v>2</v>
      </c>
      <c r="G16" s="38">
        <v>78.400000000000006</v>
      </c>
      <c r="H16" s="34">
        <f t="shared" si="2"/>
        <v>98.83</v>
      </c>
      <c r="I16" s="34">
        <f t="shared" si="3"/>
        <v>197.66</v>
      </c>
      <c r="J16" s="35">
        <v>2.0000000000000001E-4</v>
      </c>
    </row>
    <row r="17" spans="1:10" ht="24">
      <c r="A17" s="29" t="s">
        <v>45</v>
      </c>
      <c r="B17" s="33">
        <v>93195</v>
      </c>
      <c r="C17" s="31" t="s">
        <v>31</v>
      </c>
      <c r="D17" s="37" t="s">
        <v>46</v>
      </c>
      <c r="E17" s="32" t="s">
        <v>44</v>
      </c>
      <c r="F17" s="33">
        <v>2</v>
      </c>
      <c r="G17" s="38">
        <v>74.510000000000005</v>
      </c>
      <c r="H17" s="34">
        <f t="shared" si="2"/>
        <v>93.93</v>
      </c>
      <c r="I17" s="34">
        <f t="shared" si="3"/>
        <v>187.86</v>
      </c>
      <c r="J17" s="35">
        <v>2.0000000000000001E-4</v>
      </c>
    </row>
    <row r="18" spans="1:10">
      <c r="A18" s="39" t="s">
        <v>47</v>
      </c>
      <c r="B18" s="24"/>
      <c r="C18" s="24"/>
      <c r="D18" s="36" t="s">
        <v>48</v>
      </c>
      <c r="E18" s="24"/>
      <c r="F18" s="24"/>
      <c r="G18" s="26"/>
      <c r="H18" s="24"/>
      <c r="I18" s="27">
        <f>SUM(I19:I22)</f>
        <v>15468.199999999999</v>
      </c>
      <c r="J18" s="28">
        <v>1.7999999999999999E-2</v>
      </c>
    </row>
    <row r="19" spans="1:10">
      <c r="A19" s="29" t="s">
        <v>49</v>
      </c>
      <c r="B19" s="33">
        <v>92263</v>
      </c>
      <c r="C19" s="31" t="s">
        <v>31</v>
      </c>
      <c r="D19" s="31" t="s">
        <v>50</v>
      </c>
      <c r="E19" s="32" t="s">
        <v>29</v>
      </c>
      <c r="F19" s="38">
        <v>51.83</v>
      </c>
      <c r="G19" s="38">
        <v>156</v>
      </c>
      <c r="H19" s="34">
        <f t="shared" ref="H19:H22" si="4">TRUNC(G19*1.2607,2)</f>
        <v>196.66</v>
      </c>
      <c r="I19" s="34">
        <f t="shared" ref="I19:I22" si="5">TRUNC(H19*F19,2)</f>
        <v>10192.879999999999</v>
      </c>
      <c r="J19" s="35">
        <v>1.18E-2</v>
      </c>
    </row>
    <row r="20" spans="1:10" ht="24">
      <c r="A20" s="29" t="s">
        <v>51</v>
      </c>
      <c r="B20" s="33">
        <v>92775</v>
      </c>
      <c r="C20" s="31" t="s">
        <v>31</v>
      </c>
      <c r="D20" s="31" t="s">
        <v>52</v>
      </c>
      <c r="E20" s="32" t="s">
        <v>53</v>
      </c>
      <c r="F20" s="38">
        <v>39.79</v>
      </c>
      <c r="G20" s="38">
        <v>17.899999999999999</v>
      </c>
      <c r="H20" s="34">
        <f t="shared" si="4"/>
        <v>22.56</v>
      </c>
      <c r="I20" s="34">
        <f t="shared" si="5"/>
        <v>897.66</v>
      </c>
      <c r="J20" s="35">
        <v>1E-3</v>
      </c>
    </row>
    <row r="21" spans="1:10" ht="24">
      <c r="A21" s="29" t="s">
        <v>54</v>
      </c>
      <c r="B21" s="33">
        <v>92762</v>
      </c>
      <c r="C21" s="31" t="s">
        <v>31</v>
      </c>
      <c r="D21" s="37" t="s">
        <v>55</v>
      </c>
      <c r="E21" s="32" t="s">
        <v>53</v>
      </c>
      <c r="F21" s="33">
        <v>151</v>
      </c>
      <c r="G21" s="38">
        <v>10.9</v>
      </c>
      <c r="H21" s="34">
        <f t="shared" si="4"/>
        <v>13.74</v>
      </c>
      <c r="I21" s="34">
        <f t="shared" si="5"/>
        <v>2074.7399999999998</v>
      </c>
      <c r="J21" s="35">
        <v>2.3999999999999998E-3</v>
      </c>
    </row>
    <row r="22" spans="1:10" ht="24">
      <c r="A22" s="29" t="s">
        <v>56</v>
      </c>
      <c r="B22" s="33">
        <v>96557</v>
      </c>
      <c r="C22" s="31" t="s">
        <v>31</v>
      </c>
      <c r="D22" s="37" t="s">
        <v>57</v>
      </c>
      <c r="E22" s="32" t="s">
        <v>58</v>
      </c>
      <c r="F22" s="38">
        <v>2.4700000000000002</v>
      </c>
      <c r="G22" s="38">
        <v>739.56</v>
      </c>
      <c r="H22" s="34">
        <f t="shared" si="4"/>
        <v>932.36</v>
      </c>
      <c r="I22" s="34">
        <f t="shared" si="5"/>
        <v>2302.92</v>
      </c>
      <c r="J22" s="35">
        <v>2.7000000000000001E-3</v>
      </c>
    </row>
    <row r="23" spans="1:10">
      <c r="A23" s="23">
        <v>4</v>
      </c>
      <c r="B23" s="24"/>
      <c r="C23" s="24"/>
      <c r="D23" s="36" t="s">
        <v>59</v>
      </c>
      <c r="E23" s="24"/>
      <c r="F23" s="24"/>
      <c r="G23" s="26"/>
      <c r="H23" s="24"/>
      <c r="I23" s="27">
        <f>SUM(I24:I28)</f>
        <v>15959.810000000001</v>
      </c>
      <c r="J23" s="28">
        <v>1.8499999999999999E-2</v>
      </c>
    </row>
    <row r="24" spans="1:10" ht="24">
      <c r="A24" s="29" t="s">
        <v>60</v>
      </c>
      <c r="B24" s="33">
        <v>87879</v>
      </c>
      <c r="C24" s="31" t="s">
        <v>31</v>
      </c>
      <c r="D24" s="31" t="s">
        <v>61</v>
      </c>
      <c r="E24" s="32" t="s">
        <v>29</v>
      </c>
      <c r="F24" s="38">
        <v>278.92</v>
      </c>
      <c r="G24" s="38">
        <v>4.26</v>
      </c>
      <c r="H24" s="34">
        <f t="shared" ref="H24:H28" si="6">TRUNC(G24*1.2607,2)</f>
        <v>5.37</v>
      </c>
      <c r="I24" s="34">
        <f t="shared" ref="I24:I28" si="7">TRUNC(H24*F24,2)</f>
        <v>1497.8</v>
      </c>
      <c r="J24" s="35">
        <v>1.6999999999999999E-3</v>
      </c>
    </row>
    <row r="25" spans="1:10" ht="24">
      <c r="A25" s="29" t="s">
        <v>62</v>
      </c>
      <c r="B25" s="33">
        <v>87529</v>
      </c>
      <c r="C25" s="31" t="s">
        <v>31</v>
      </c>
      <c r="D25" s="31" t="s">
        <v>63</v>
      </c>
      <c r="E25" s="32" t="s">
        <v>29</v>
      </c>
      <c r="F25" s="38">
        <v>278.92</v>
      </c>
      <c r="G25" s="38">
        <v>36.72</v>
      </c>
      <c r="H25" s="34">
        <f t="shared" si="6"/>
        <v>46.29</v>
      </c>
      <c r="I25" s="34">
        <f t="shared" si="7"/>
        <v>12911.2</v>
      </c>
      <c r="J25" s="35">
        <v>1.4999999999999999E-2</v>
      </c>
    </row>
    <row r="26" spans="1:10" ht="24">
      <c r="A26" s="29" t="s">
        <v>64</v>
      </c>
      <c r="B26" s="33">
        <v>87265</v>
      </c>
      <c r="C26" s="31" t="s">
        <v>31</v>
      </c>
      <c r="D26" s="31" t="s">
        <v>65</v>
      </c>
      <c r="E26" s="32" t="s">
        <v>29</v>
      </c>
      <c r="F26" s="33">
        <v>10</v>
      </c>
      <c r="G26" s="38">
        <v>58.58</v>
      </c>
      <c r="H26" s="34">
        <f t="shared" si="6"/>
        <v>73.849999999999994</v>
      </c>
      <c r="I26" s="34">
        <f t="shared" si="7"/>
        <v>738.5</v>
      </c>
      <c r="J26" s="35">
        <v>8.9999999999999998E-4</v>
      </c>
    </row>
    <row r="27" spans="1:10" ht="24">
      <c r="A27" s="29" t="s">
        <v>66</v>
      </c>
      <c r="B27" s="33">
        <v>87550</v>
      </c>
      <c r="C27" s="31" t="s">
        <v>31</v>
      </c>
      <c r="D27" s="31" t="s">
        <v>67</v>
      </c>
      <c r="E27" s="32" t="s">
        <v>29</v>
      </c>
      <c r="F27" s="38">
        <v>17.079999999999998</v>
      </c>
      <c r="G27" s="38">
        <v>24.52</v>
      </c>
      <c r="H27" s="34">
        <f t="shared" si="6"/>
        <v>30.91</v>
      </c>
      <c r="I27" s="34">
        <f t="shared" si="7"/>
        <v>527.94000000000005</v>
      </c>
      <c r="J27" s="35">
        <v>5.9999999999999995E-4</v>
      </c>
    </row>
    <row r="28" spans="1:10" ht="24">
      <c r="A28" s="29" t="s">
        <v>68</v>
      </c>
      <c r="B28" s="33">
        <v>96109</v>
      </c>
      <c r="C28" s="31" t="s">
        <v>31</v>
      </c>
      <c r="D28" s="37" t="s">
        <v>69</v>
      </c>
      <c r="E28" s="32" t="s">
        <v>29</v>
      </c>
      <c r="F28" s="40">
        <v>5.0999999999999996</v>
      </c>
      <c r="G28" s="38">
        <v>44.23</v>
      </c>
      <c r="H28" s="34">
        <f t="shared" si="6"/>
        <v>55.76</v>
      </c>
      <c r="I28" s="34">
        <f t="shared" si="7"/>
        <v>284.37</v>
      </c>
      <c r="J28" s="35">
        <v>2.9999999999999997E-4</v>
      </c>
    </row>
    <row r="29" spans="1:10">
      <c r="A29" s="23">
        <v>5</v>
      </c>
      <c r="B29" s="24"/>
      <c r="C29" s="24"/>
      <c r="D29" s="36" t="s">
        <v>70</v>
      </c>
      <c r="E29" s="24"/>
      <c r="F29" s="24"/>
      <c r="G29" s="26"/>
      <c r="H29" s="24"/>
      <c r="I29" s="27">
        <f>SUM(I30:I35)</f>
        <v>9143.51</v>
      </c>
      <c r="J29" s="28">
        <v>1.06E-2</v>
      </c>
    </row>
    <row r="30" spans="1:10" ht="24">
      <c r="A30" s="29" t="s">
        <v>71</v>
      </c>
      <c r="B30" s="33">
        <v>87642</v>
      </c>
      <c r="C30" s="31" t="s">
        <v>31</v>
      </c>
      <c r="D30" s="31" t="s">
        <v>72</v>
      </c>
      <c r="E30" s="32" t="s">
        <v>29</v>
      </c>
      <c r="F30" s="33">
        <v>30</v>
      </c>
      <c r="G30" s="38">
        <v>50.47</v>
      </c>
      <c r="H30" s="34">
        <f>TRUNC(G30*1.2607,2)</f>
        <v>63.62</v>
      </c>
      <c r="I30" s="34">
        <f>TRUNC(H30*F30,2)</f>
        <v>1908.6</v>
      </c>
      <c r="J30" s="35">
        <v>2.2000000000000001E-3</v>
      </c>
    </row>
    <row r="31" spans="1:10" ht="24">
      <c r="A31" s="29" t="s">
        <v>73</v>
      </c>
      <c r="B31" s="33">
        <v>87260</v>
      </c>
      <c r="C31" s="31" t="s">
        <v>31</v>
      </c>
      <c r="D31" s="37" t="s">
        <v>74</v>
      </c>
      <c r="E31" s="32" t="s">
        <v>29</v>
      </c>
      <c r="F31" s="33">
        <v>10</v>
      </c>
      <c r="G31" s="38">
        <v>125.73</v>
      </c>
      <c r="H31" s="34">
        <f t="shared" ref="H31:H35" si="8">TRUNC(G31*1.2607,2)</f>
        <v>158.5</v>
      </c>
      <c r="I31" s="34">
        <f t="shared" ref="I31:I35" si="9">TRUNC(H31*F31,2)</f>
        <v>1585</v>
      </c>
      <c r="J31" s="35">
        <v>1.8E-3</v>
      </c>
    </row>
    <row r="32" spans="1:10" ht="24">
      <c r="A32" s="29" t="s">
        <v>75</v>
      </c>
      <c r="B32" s="30" t="s">
        <v>76</v>
      </c>
      <c r="C32" s="31" t="s">
        <v>19</v>
      </c>
      <c r="D32" s="31" t="s">
        <v>77</v>
      </c>
      <c r="E32" s="32" t="s">
        <v>29</v>
      </c>
      <c r="F32" s="33">
        <v>30</v>
      </c>
      <c r="G32" s="38">
        <v>72.31</v>
      </c>
      <c r="H32" s="34">
        <f t="shared" si="8"/>
        <v>91.16</v>
      </c>
      <c r="I32" s="34">
        <f t="shared" si="9"/>
        <v>2734.8</v>
      </c>
      <c r="J32" s="35">
        <v>3.2000000000000002E-3</v>
      </c>
    </row>
    <row r="33" spans="1:10" ht="24">
      <c r="A33" s="29" t="s">
        <v>78</v>
      </c>
      <c r="B33" s="33">
        <v>88648</v>
      </c>
      <c r="C33" s="31" t="s">
        <v>31</v>
      </c>
      <c r="D33" s="37" t="s">
        <v>79</v>
      </c>
      <c r="E33" s="32" t="s">
        <v>44</v>
      </c>
      <c r="F33" s="33">
        <v>5</v>
      </c>
      <c r="G33" s="38">
        <v>7.19</v>
      </c>
      <c r="H33" s="34">
        <f t="shared" si="8"/>
        <v>9.06</v>
      </c>
      <c r="I33" s="34">
        <f t="shared" si="9"/>
        <v>45.3</v>
      </c>
      <c r="J33" s="35">
        <v>1E-4</v>
      </c>
    </row>
    <row r="34" spans="1:10">
      <c r="A34" s="29" t="s">
        <v>80</v>
      </c>
      <c r="B34" s="33">
        <v>98689</v>
      </c>
      <c r="C34" s="31" t="s">
        <v>31</v>
      </c>
      <c r="D34" s="31" t="s">
        <v>81</v>
      </c>
      <c r="E34" s="32" t="s">
        <v>44</v>
      </c>
      <c r="F34" s="40">
        <v>24.3</v>
      </c>
      <c r="G34" s="38">
        <v>85.08</v>
      </c>
      <c r="H34" s="34">
        <f t="shared" si="8"/>
        <v>107.26</v>
      </c>
      <c r="I34" s="34">
        <f t="shared" si="9"/>
        <v>2606.41</v>
      </c>
      <c r="J34" s="35">
        <v>3.0000000000000001E-3</v>
      </c>
    </row>
    <row r="35" spans="1:10">
      <c r="A35" s="29" t="s">
        <v>82</v>
      </c>
      <c r="B35" s="33">
        <v>101965</v>
      </c>
      <c r="C35" s="31" t="s">
        <v>31</v>
      </c>
      <c r="D35" s="31" t="s">
        <v>83</v>
      </c>
      <c r="E35" s="32" t="s">
        <v>44</v>
      </c>
      <c r="F35" s="33">
        <v>2</v>
      </c>
      <c r="G35" s="38">
        <v>104.47</v>
      </c>
      <c r="H35" s="34">
        <f t="shared" si="8"/>
        <v>131.69999999999999</v>
      </c>
      <c r="I35" s="34">
        <f t="shared" si="9"/>
        <v>263.39999999999998</v>
      </c>
      <c r="J35" s="35">
        <v>2.9999999999999997E-4</v>
      </c>
    </row>
    <row r="36" spans="1:10">
      <c r="A36" s="23">
        <v>6</v>
      </c>
      <c r="B36" s="24"/>
      <c r="C36" s="24"/>
      <c r="D36" s="36" t="s">
        <v>84</v>
      </c>
      <c r="E36" s="24"/>
      <c r="F36" s="24"/>
      <c r="G36" s="26"/>
      <c r="H36" s="24"/>
      <c r="I36" s="27">
        <f>SUM(I37:I43)</f>
        <v>117465.15</v>
      </c>
      <c r="J36" s="28">
        <v>0.13639999999999999</v>
      </c>
    </row>
    <row r="37" spans="1:10" ht="24">
      <c r="A37" s="29" t="s">
        <v>85</v>
      </c>
      <c r="B37" s="33">
        <v>88485</v>
      </c>
      <c r="C37" s="31" t="s">
        <v>31</v>
      </c>
      <c r="D37" s="37" t="s">
        <v>86</v>
      </c>
      <c r="E37" s="32" t="s">
        <v>29</v>
      </c>
      <c r="F37" s="33">
        <v>2076</v>
      </c>
      <c r="G37" s="38">
        <v>4.09</v>
      </c>
      <c r="H37" s="34">
        <f t="shared" ref="H37:H43" si="10">TRUNC(G37*1.2607,2)</f>
        <v>5.15</v>
      </c>
      <c r="I37" s="34">
        <f t="shared" ref="I37:I43" si="11">TRUNC(H37*F37,2)</f>
        <v>10691.4</v>
      </c>
      <c r="J37" s="35">
        <v>1.24E-2</v>
      </c>
    </row>
    <row r="38" spans="1:10" ht="24">
      <c r="A38" s="29" t="s">
        <v>87</v>
      </c>
      <c r="B38" s="33">
        <v>88484</v>
      </c>
      <c r="C38" s="31" t="s">
        <v>31</v>
      </c>
      <c r="D38" s="37" t="s">
        <v>88</v>
      </c>
      <c r="E38" s="32" t="s">
        <v>29</v>
      </c>
      <c r="F38" s="38">
        <v>437.37</v>
      </c>
      <c r="G38" s="38">
        <v>5.01</v>
      </c>
      <c r="H38" s="34">
        <f t="shared" si="10"/>
        <v>6.31</v>
      </c>
      <c r="I38" s="34">
        <f t="shared" si="11"/>
        <v>2759.8</v>
      </c>
      <c r="J38" s="35">
        <v>3.2000000000000002E-3</v>
      </c>
    </row>
    <row r="39" spans="1:10" ht="24">
      <c r="A39" s="29" t="s">
        <v>89</v>
      </c>
      <c r="B39" s="33">
        <v>88488</v>
      </c>
      <c r="C39" s="31" t="s">
        <v>31</v>
      </c>
      <c r="D39" s="37" t="s">
        <v>90</v>
      </c>
      <c r="E39" s="32" t="s">
        <v>29</v>
      </c>
      <c r="F39" s="38">
        <v>437.37</v>
      </c>
      <c r="G39" s="38">
        <v>13.75</v>
      </c>
      <c r="H39" s="34">
        <f t="shared" si="10"/>
        <v>17.329999999999998</v>
      </c>
      <c r="I39" s="34">
        <f t="shared" si="11"/>
        <v>7579.62</v>
      </c>
      <c r="J39" s="35">
        <v>8.8000000000000005E-3</v>
      </c>
    </row>
    <row r="40" spans="1:10" ht="24">
      <c r="A40" s="29" t="s">
        <v>91</v>
      </c>
      <c r="B40" s="33">
        <v>88489</v>
      </c>
      <c r="C40" s="31" t="s">
        <v>31</v>
      </c>
      <c r="D40" s="37" t="s">
        <v>92</v>
      </c>
      <c r="E40" s="32" t="s">
        <v>29</v>
      </c>
      <c r="F40" s="33">
        <v>2076</v>
      </c>
      <c r="G40" s="38">
        <v>11.52</v>
      </c>
      <c r="H40" s="34">
        <f t="shared" si="10"/>
        <v>14.52</v>
      </c>
      <c r="I40" s="34">
        <f t="shared" si="11"/>
        <v>30143.52</v>
      </c>
      <c r="J40" s="35">
        <v>3.5000000000000003E-2</v>
      </c>
    </row>
    <row r="41" spans="1:10" ht="24">
      <c r="A41" s="29" t="s">
        <v>93</v>
      </c>
      <c r="B41" s="30" t="s">
        <v>94</v>
      </c>
      <c r="C41" s="31" t="s">
        <v>19</v>
      </c>
      <c r="D41" s="37" t="s">
        <v>95</v>
      </c>
      <c r="E41" s="32" t="s">
        <v>29</v>
      </c>
      <c r="F41" s="38">
        <v>312.17</v>
      </c>
      <c r="G41" s="38">
        <v>18.55</v>
      </c>
      <c r="H41" s="34">
        <f t="shared" si="10"/>
        <v>23.38</v>
      </c>
      <c r="I41" s="34">
        <f t="shared" si="11"/>
        <v>7298.53</v>
      </c>
      <c r="J41" s="35">
        <v>8.5000000000000006E-3</v>
      </c>
    </row>
    <row r="42" spans="1:10" ht="24">
      <c r="A42" s="29" t="s">
        <v>96</v>
      </c>
      <c r="B42" s="33">
        <v>88497</v>
      </c>
      <c r="C42" s="31" t="s">
        <v>31</v>
      </c>
      <c r="D42" s="37" t="s">
        <v>97</v>
      </c>
      <c r="E42" s="32" t="s">
        <v>29</v>
      </c>
      <c r="F42" s="38">
        <v>2513.37</v>
      </c>
      <c r="G42" s="38">
        <v>18.13</v>
      </c>
      <c r="H42" s="34">
        <f t="shared" si="10"/>
        <v>22.85</v>
      </c>
      <c r="I42" s="34">
        <f t="shared" si="11"/>
        <v>57430.5</v>
      </c>
      <c r="J42" s="35">
        <v>6.6699999999999995E-2</v>
      </c>
    </row>
    <row r="43" spans="1:10">
      <c r="A43" s="29" t="s">
        <v>98</v>
      </c>
      <c r="B43" s="30" t="s">
        <v>99</v>
      </c>
      <c r="C43" s="31" t="s">
        <v>100</v>
      </c>
      <c r="D43" s="31" t="s">
        <v>101</v>
      </c>
      <c r="E43" s="32" t="s">
        <v>29</v>
      </c>
      <c r="F43" s="38">
        <v>56.24</v>
      </c>
      <c r="G43" s="38">
        <v>22.03</v>
      </c>
      <c r="H43" s="34">
        <f t="shared" si="10"/>
        <v>27.77</v>
      </c>
      <c r="I43" s="34">
        <f t="shared" si="11"/>
        <v>1561.78</v>
      </c>
      <c r="J43" s="35">
        <v>1.8E-3</v>
      </c>
    </row>
    <row r="44" spans="1:10">
      <c r="A44" s="23">
        <v>7</v>
      </c>
      <c r="B44" s="24"/>
      <c r="C44" s="24"/>
      <c r="D44" s="36" t="s">
        <v>102</v>
      </c>
      <c r="E44" s="24"/>
      <c r="F44" s="24"/>
      <c r="G44" s="26"/>
      <c r="H44" s="24"/>
      <c r="I44" s="27">
        <f>SUM(I45:I51)</f>
        <v>79131.64</v>
      </c>
      <c r="J44" s="28">
        <v>9.1800000000000007E-2</v>
      </c>
    </row>
    <row r="45" spans="1:10" ht="36">
      <c r="A45" s="29" t="s">
        <v>103</v>
      </c>
      <c r="B45" s="33">
        <v>92580</v>
      </c>
      <c r="C45" s="31" t="s">
        <v>31</v>
      </c>
      <c r="D45" s="37" t="s">
        <v>104</v>
      </c>
      <c r="E45" s="32" t="s">
        <v>29</v>
      </c>
      <c r="F45" s="33">
        <v>389</v>
      </c>
      <c r="G45" s="38">
        <v>47.58</v>
      </c>
      <c r="H45" s="34">
        <f t="shared" ref="H45:H51" si="12">TRUNC(G45*1.2607,2)</f>
        <v>59.98</v>
      </c>
      <c r="I45" s="34">
        <f t="shared" ref="I45:I51" si="13">TRUNC(H45*F45,2)</f>
        <v>23332.22</v>
      </c>
      <c r="J45" s="35">
        <v>2.7099999999999999E-2</v>
      </c>
    </row>
    <row r="46" spans="1:10" ht="36">
      <c r="A46" s="29" t="s">
        <v>105</v>
      </c>
      <c r="B46" s="33">
        <v>94210</v>
      </c>
      <c r="C46" s="31" t="s">
        <v>31</v>
      </c>
      <c r="D46" s="37" t="s">
        <v>106</v>
      </c>
      <c r="E46" s="32" t="s">
        <v>29</v>
      </c>
      <c r="F46" s="33">
        <v>389</v>
      </c>
      <c r="G46" s="38">
        <v>44.71</v>
      </c>
      <c r="H46" s="34">
        <f t="shared" si="12"/>
        <v>56.36</v>
      </c>
      <c r="I46" s="34">
        <f t="shared" si="13"/>
        <v>21924.04</v>
      </c>
      <c r="J46" s="35">
        <v>2.5399999999999999E-2</v>
      </c>
    </row>
    <row r="47" spans="1:10" ht="24">
      <c r="A47" s="29" t="s">
        <v>107</v>
      </c>
      <c r="B47" s="33">
        <v>94231</v>
      </c>
      <c r="C47" s="31" t="s">
        <v>31</v>
      </c>
      <c r="D47" s="37" t="s">
        <v>108</v>
      </c>
      <c r="E47" s="32" t="s">
        <v>44</v>
      </c>
      <c r="F47" s="40">
        <v>108.1</v>
      </c>
      <c r="G47" s="38">
        <v>56.73</v>
      </c>
      <c r="H47" s="34">
        <f t="shared" si="12"/>
        <v>71.510000000000005</v>
      </c>
      <c r="I47" s="34">
        <f t="shared" si="13"/>
        <v>7730.23</v>
      </c>
      <c r="J47" s="35">
        <v>8.9999999999999993E-3</v>
      </c>
    </row>
    <row r="48" spans="1:10" ht="24">
      <c r="A48" s="29" t="s">
        <v>109</v>
      </c>
      <c r="B48" s="30" t="s">
        <v>110</v>
      </c>
      <c r="C48" s="31" t="s">
        <v>19</v>
      </c>
      <c r="D48" s="37" t="s">
        <v>111</v>
      </c>
      <c r="E48" s="32" t="s">
        <v>112</v>
      </c>
      <c r="F48" s="38">
        <v>137.47</v>
      </c>
      <c r="G48" s="38">
        <v>61.76</v>
      </c>
      <c r="H48" s="34">
        <f t="shared" si="12"/>
        <v>77.86</v>
      </c>
      <c r="I48" s="34">
        <f t="shared" si="13"/>
        <v>10703.41</v>
      </c>
      <c r="J48" s="35">
        <v>1.24E-2</v>
      </c>
    </row>
    <row r="49" spans="1:10">
      <c r="A49" s="29" t="s">
        <v>113</v>
      </c>
      <c r="B49" s="30" t="s">
        <v>114</v>
      </c>
      <c r="C49" s="31" t="s">
        <v>19</v>
      </c>
      <c r="D49" s="31" t="s">
        <v>115</v>
      </c>
      <c r="E49" s="32" t="s">
        <v>112</v>
      </c>
      <c r="F49" s="38">
        <v>83.51</v>
      </c>
      <c r="G49" s="38">
        <v>103.18</v>
      </c>
      <c r="H49" s="34">
        <f t="shared" si="12"/>
        <v>130.07</v>
      </c>
      <c r="I49" s="34">
        <f t="shared" si="13"/>
        <v>10862.14</v>
      </c>
      <c r="J49" s="35">
        <v>1.26E-2</v>
      </c>
    </row>
    <row r="50" spans="1:10">
      <c r="A50" s="29" t="s">
        <v>116</v>
      </c>
      <c r="B50" s="33">
        <v>94223</v>
      </c>
      <c r="C50" s="31" t="s">
        <v>31</v>
      </c>
      <c r="D50" s="31" t="s">
        <v>117</v>
      </c>
      <c r="E50" s="32" t="s">
        <v>44</v>
      </c>
      <c r="F50" s="38">
        <v>42.95</v>
      </c>
      <c r="G50" s="38">
        <v>75.83</v>
      </c>
      <c r="H50" s="34">
        <f t="shared" si="12"/>
        <v>95.59</v>
      </c>
      <c r="I50" s="34">
        <f t="shared" si="13"/>
        <v>4105.59</v>
      </c>
      <c r="J50" s="35">
        <v>4.7999999999999996E-3</v>
      </c>
    </row>
    <row r="51" spans="1:10" ht="24">
      <c r="A51" s="29" t="s">
        <v>118</v>
      </c>
      <c r="B51" s="30" t="s">
        <v>119</v>
      </c>
      <c r="C51" s="31" t="s">
        <v>19</v>
      </c>
      <c r="D51" s="31" t="s">
        <v>120</v>
      </c>
      <c r="E51" s="32" t="s">
        <v>21</v>
      </c>
      <c r="F51" s="33">
        <v>1</v>
      </c>
      <c r="G51" s="38">
        <v>375.99</v>
      </c>
      <c r="H51" s="34">
        <f t="shared" si="12"/>
        <v>474.01</v>
      </c>
      <c r="I51" s="34">
        <f t="shared" si="13"/>
        <v>474.01</v>
      </c>
      <c r="J51" s="35">
        <v>5.0000000000000001E-4</v>
      </c>
    </row>
    <row r="52" spans="1:10">
      <c r="A52" s="23">
        <v>8</v>
      </c>
      <c r="B52" s="24"/>
      <c r="C52" s="24"/>
      <c r="D52" s="36" t="s">
        <v>121</v>
      </c>
      <c r="E52" s="24"/>
      <c r="F52" s="24"/>
      <c r="G52" s="26"/>
      <c r="H52" s="24"/>
      <c r="I52" s="27">
        <f>I53+I58</f>
        <v>151159.78999999998</v>
      </c>
      <c r="J52" s="28">
        <v>0.1754</v>
      </c>
    </row>
    <row r="53" spans="1:10">
      <c r="A53" s="39" t="s">
        <v>122</v>
      </c>
      <c r="B53" s="24"/>
      <c r="C53" s="24"/>
      <c r="D53" s="36" t="s">
        <v>123</v>
      </c>
      <c r="E53" s="24"/>
      <c r="F53" s="24"/>
      <c r="G53" s="26"/>
      <c r="H53" s="24"/>
      <c r="I53" s="27">
        <f>SUM(I54:I57)</f>
        <v>38965.479999999996</v>
      </c>
      <c r="J53" s="28">
        <v>4.5199999999999997E-2</v>
      </c>
    </row>
    <row r="54" spans="1:10" ht="24">
      <c r="A54" s="29" t="s">
        <v>124</v>
      </c>
      <c r="B54" s="33">
        <v>90843</v>
      </c>
      <c r="C54" s="31" t="s">
        <v>31</v>
      </c>
      <c r="D54" s="31" t="s">
        <v>125</v>
      </c>
      <c r="E54" s="32" t="s">
        <v>15</v>
      </c>
      <c r="F54" s="33">
        <v>6</v>
      </c>
      <c r="G54" s="34">
        <v>1040.3599999999999</v>
      </c>
      <c r="H54" s="34">
        <f t="shared" ref="H54:H57" si="14">TRUNC(G54*1.2607,2)</f>
        <v>1311.58</v>
      </c>
      <c r="I54" s="34">
        <f t="shared" ref="I54:I57" si="15">TRUNC(H54*F54,2)</f>
        <v>7869.48</v>
      </c>
      <c r="J54" s="35">
        <v>9.1000000000000004E-3</v>
      </c>
    </row>
    <row r="55" spans="1:10" ht="24">
      <c r="A55" s="29" t="s">
        <v>126</v>
      </c>
      <c r="B55" s="33">
        <v>90844</v>
      </c>
      <c r="C55" s="31" t="s">
        <v>31</v>
      </c>
      <c r="D55" s="31" t="s">
        <v>127</v>
      </c>
      <c r="E55" s="32" t="s">
        <v>15</v>
      </c>
      <c r="F55" s="33">
        <v>17</v>
      </c>
      <c r="G55" s="34">
        <v>1114.79</v>
      </c>
      <c r="H55" s="34">
        <f t="shared" si="14"/>
        <v>1405.41</v>
      </c>
      <c r="I55" s="34">
        <f t="shared" si="15"/>
        <v>23891.97</v>
      </c>
      <c r="J55" s="35">
        <v>2.7699999999999999E-2</v>
      </c>
    </row>
    <row r="56" spans="1:10" ht="36">
      <c r="A56" s="29" t="s">
        <v>128</v>
      </c>
      <c r="B56" s="30" t="s">
        <v>129</v>
      </c>
      <c r="C56" s="31" t="s">
        <v>13</v>
      </c>
      <c r="D56" s="41" t="s">
        <v>662</v>
      </c>
      <c r="E56" s="32" t="s">
        <v>15</v>
      </c>
      <c r="F56" s="33">
        <v>3</v>
      </c>
      <c r="G56" s="34">
        <v>1116.3900000000001</v>
      </c>
      <c r="H56" s="34">
        <f t="shared" si="14"/>
        <v>1407.43</v>
      </c>
      <c r="I56" s="34">
        <f t="shared" si="15"/>
        <v>4222.29</v>
      </c>
      <c r="J56" s="35">
        <v>4.8999999999999998E-3</v>
      </c>
    </row>
    <row r="57" spans="1:10" ht="24">
      <c r="A57" s="29" t="s">
        <v>130</v>
      </c>
      <c r="B57" s="30" t="s">
        <v>131</v>
      </c>
      <c r="C57" s="31" t="s">
        <v>13</v>
      </c>
      <c r="D57" s="41" t="s">
        <v>663</v>
      </c>
      <c r="E57" s="32" t="s">
        <v>15</v>
      </c>
      <c r="F57" s="33">
        <v>1</v>
      </c>
      <c r="G57" s="34">
        <v>2365.15</v>
      </c>
      <c r="H57" s="34">
        <f t="shared" si="14"/>
        <v>2981.74</v>
      </c>
      <c r="I57" s="34">
        <f t="shared" si="15"/>
        <v>2981.74</v>
      </c>
      <c r="J57" s="35">
        <v>3.5000000000000001E-3</v>
      </c>
    </row>
    <row r="58" spans="1:10">
      <c r="A58" s="39" t="s">
        <v>132</v>
      </c>
      <c r="B58" s="24"/>
      <c r="C58" s="24"/>
      <c r="D58" s="36" t="s">
        <v>133</v>
      </c>
      <c r="E58" s="24"/>
      <c r="F58" s="24"/>
      <c r="G58" s="26"/>
      <c r="H58" s="24"/>
      <c r="I58" s="27">
        <f>SUM(I59:I76)</f>
        <v>112194.31</v>
      </c>
      <c r="J58" s="28">
        <v>0.13020000000000001</v>
      </c>
    </row>
    <row r="59" spans="1:10" ht="24">
      <c r="A59" s="29" t="s">
        <v>134</v>
      </c>
      <c r="B59" s="30" t="s">
        <v>135</v>
      </c>
      <c r="C59" s="31" t="s">
        <v>13</v>
      </c>
      <c r="D59" s="31" t="s">
        <v>136</v>
      </c>
      <c r="E59" s="32" t="s">
        <v>15</v>
      </c>
      <c r="F59" s="33">
        <v>12</v>
      </c>
      <c r="G59" s="34">
        <v>994.17</v>
      </c>
      <c r="H59" s="34">
        <f t="shared" ref="H59:H76" si="16">TRUNC(G59*1.2607,2)</f>
        <v>1253.3499999999999</v>
      </c>
      <c r="I59" s="34">
        <f t="shared" ref="I59:I76" si="17">TRUNC(H59*F59,2)</f>
        <v>15040.2</v>
      </c>
      <c r="J59" s="35">
        <v>1.7500000000000002E-2</v>
      </c>
    </row>
    <row r="60" spans="1:10" ht="24">
      <c r="A60" s="29" t="s">
        <v>137</v>
      </c>
      <c r="B60" s="30" t="s">
        <v>138</v>
      </c>
      <c r="C60" s="31" t="s">
        <v>13</v>
      </c>
      <c r="D60" s="31" t="s">
        <v>139</v>
      </c>
      <c r="E60" s="32" t="s">
        <v>15</v>
      </c>
      <c r="F60" s="33">
        <v>13</v>
      </c>
      <c r="G60" s="34">
        <v>1988.08</v>
      </c>
      <c r="H60" s="34">
        <f t="shared" si="16"/>
        <v>2506.37</v>
      </c>
      <c r="I60" s="34">
        <f t="shared" si="17"/>
        <v>32582.81</v>
      </c>
      <c r="J60" s="35">
        <v>3.78E-2</v>
      </c>
    </row>
    <row r="61" spans="1:10" ht="24">
      <c r="A61" s="29" t="s">
        <v>140</v>
      </c>
      <c r="B61" s="30" t="s">
        <v>141</v>
      </c>
      <c r="C61" s="31" t="s">
        <v>13</v>
      </c>
      <c r="D61" s="31" t="s">
        <v>142</v>
      </c>
      <c r="E61" s="32" t="s">
        <v>15</v>
      </c>
      <c r="F61" s="33">
        <v>1</v>
      </c>
      <c r="G61" s="34">
        <v>5333.47</v>
      </c>
      <c r="H61" s="34">
        <f t="shared" si="16"/>
        <v>6723.9</v>
      </c>
      <c r="I61" s="34">
        <f t="shared" si="17"/>
        <v>6723.9</v>
      </c>
      <c r="J61" s="35">
        <v>7.7999999999999996E-3</v>
      </c>
    </row>
    <row r="62" spans="1:10" ht="24">
      <c r="A62" s="29" t="s">
        <v>143</v>
      </c>
      <c r="B62" s="30" t="s">
        <v>144</v>
      </c>
      <c r="C62" s="31" t="s">
        <v>13</v>
      </c>
      <c r="D62" s="31" t="s">
        <v>145</v>
      </c>
      <c r="E62" s="32" t="s">
        <v>15</v>
      </c>
      <c r="F62" s="33">
        <v>4</v>
      </c>
      <c r="G62" s="34">
        <v>1425.26</v>
      </c>
      <c r="H62" s="34">
        <f t="shared" si="16"/>
        <v>1796.82</v>
      </c>
      <c r="I62" s="34">
        <f t="shared" si="17"/>
        <v>7187.28</v>
      </c>
      <c r="J62" s="35">
        <v>8.3000000000000001E-3</v>
      </c>
    </row>
    <row r="63" spans="1:10" ht="24">
      <c r="A63" s="29" t="s">
        <v>146</v>
      </c>
      <c r="B63" s="30" t="s">
        <v>147</v>
      </c>
      <c r="C63" s="31" t="s">
        <v>13</v>
      </c>
      <c r="D63" s="31" t="s">
        <v>148</v>
      </c>
      <c r="E63" s="32" t="s">
        <v>15</v>
      </c>
      <c r="F63" s="33">
        <v>1</v>
      </c>
      <c r="G63" s="34">
        <v>1918.03</v>
      </c>
      <c r="H63" s="34">
        <f t="shared" si="16"/>
        <v>2418.06</v>
      </c>
      <c r="I63" s="34">
        <f t="shared" si="17"/>
        <v>2418.06</v>
      </c>
      <c r="J63" s="35">
        <v>2.8E-3</v>
      </c>
    </row>
    <row r="64" spans="1:10" ht="24">
      <c r="A64" s="29" t="s">
        <v>149</v>
      </c>
      <c r="B64" s="30" t="s">
        <v>150</v>
      </c>
      <c r="C64" s="31" t="s">
        <v>13</v>
      </c>
      <c r="D64" s="31" t="s">
        <v>151</v>
      </c>
      <c r="E64" s="32" t="s">
        <v>15</v>
      </c>
      <c r="F64" s="33">
        <v>1</v>
      </c>
      <c r="G64" s="38">
        <v>696.02</v>
      </c>
      <c r="H64" s="34">
        <f t="shared" si="16"/>
        <v>877.47</v>
      </c>
      <c r="I64" s="34">
        <f t="shared" si="17"/>
        <v>877.47</v>
      </c>
      <c r="J64" s="35">
        <v>1E-3</v>
      </c>
    </row>
    <row r="65" spans="1:10" ht="36">
      <c r="A65" s="29" t="s">
        <v>152</v>
      </c>
      <c r="B65" s="30" t="s">
        <v>153</v>
      </c>
      <c r="C65" s="31" t="s">
        <v>19</v>
      </c>
      <c r="D65" s="37" t="s">
        <v>154</v>
      </c>
      <c r="E65" s="32" t="s">
        <v>29</v>
      </c>
      <c r="F65" s="40">
        <v>1.5</v>
      </c>
      <c r="G65" s="38">
        <v>712.95</v>
      </c>
      <c r="H65" s="34">
        <f t="shared" si="16"/>
        <v>898.81</v>
      </c>
      <c r="I65" s="34">
        <f t="shared" si="17"/>
        <v>1348.21</v>
      </c>
      <c r="J65" s="35">
        <v>1.6000000000000001E-3</v>
      </c>
    </row>
    <row r="66" spans="1:10">
      <c r="A66" s="29" t="s">
        <v>155</v>
      </c>
      <c r="B66" s="30" t="s">
        <v>156</v>
      </c>
      <c r="C66" s="31" t="s">
        <v>13</v>
      </c>
      <c r="D66" s="31" t="s">
        <v>157</v>
      </c>
      <c r="E66" s="32" t="s">
        <v>15</v>
      </c>
      <c r="F66" s="33">
        <v>1</v>
      </c>
      <c r="G66" s="34">
        <v>8276.77</v>
      </c>
      <c r="H66" s="34">
        <f t="shared" si="16"/>
        <v>10434.52</v>
      </c>
      <c r="I66" s="34">
        <f t="shared" si="17"/>
        <v>10434.52</v>
      </c>
      <c r="J66" s="35">
        <v>1.21E-2</v>
      </c>
    </row>
    <row r="67" spans="1:10">
      <c r="A67" s="29" t="s">
        <v>158</v>
      </c>
      <c r="B67" s="30" t="s">
        <v>159</v>
      </c>
      <c r="C67" s="31" t="s">
        <v>13</v>
      </c>
      <c r="D67" s="31" t="s">
        <v>160</v>
      </c>
      <c r="E67" s="32" t="s">
        <v>15</v>
      </c>
      <c r="F67" s="33">
        <v>1</v>
      </c>
      <c r="G67" s="34">
        <v>12099.47</v>
      </c>
      <c r="H67" s="34">
        <f t="shared" si="16"/>
        <v>15253.8</v>
      </c>
      <c r="I67" s="34">
        <f t="shared" si="17"/>
        <v>15253.8</v>
      </c>
      <c r="J67" s="35">
        <v>1.77E-2</v>
      </c>
    </row>
    <row r="68" spans="1:10">
      <c r="A68" s="42">
        <v>40392</v>
      </c>
      <c r="B68" s="30" t="s">
        <v>161</v>
      </c>
      <c r="C68" s="31" t="s">
        <v>13</v>
      </c>
      <c r="D68" s="31" t="s">
        <v>162</v>
      </c>
      <c r="E68" s="32" t="s">
        <v>15</v>
      </c>
      <c r="F68" s="33">
        <v>1</v>
      </c>
      <c r="G68" s="34">
        <v>3983.88</v>
      </c>
      <c r="H68" s="34">
        <f t="shared" si="16"/>
        <v>5022.47</v>
      </c>
      <c r="I68" s="34">
        <f t="shared" si="17"/>
        <v>5022.47</v>
      </c>
      <c r="J68" s="35">
        <v>5.7999999999999996E-3</v>
      </c>
    </row>
    <row r="69" spans="1:10">
      <c r="A69" s="42">
        <v>40757</v>
      </c>
      <c r="B69" s="33">
        <v>102219</v>
      </c>
      <c r="C69" s="31" t="s">
        <v>31</v>
      </c>
      <c r="D69" s="31" t="s">
        <v>163</v>
      </c>
      <c r="E69" s="32" t="s">
        <v>29</v>
      </c>
      <c r="F69" s="38">
        <v>45.99</v>
      </c>
      <c r="G69" s="38">
        <v>17.329999999999998</v>
      </c>
      <c r="H69" s="34">
        <f t="shared" si="16"/>
        <v>21.84</v>
      </c>
      <c r="I69" s="34">
        <f t="shared" si="17"/>
        <v>1004.42</v>
      </c>
      <c r="J69" s="35">
        <v>1.1999999999999999E-3</v>
      </c>
    </row>
    <row r="70" spans="1:10" ht="24">
      <c r="A70" s="42">
        <v>41123</v>
      </c>
      <c r="B70" s="30" t="s">
        <v>164</v>
      </c>
      <c r="C70" s="31" t="s">
        <v>13</v>
      </c>
      <c r="D70" s="37" t="s">
        <v>165</v>
      </c>
      <c r="E70" s="32" t="s">
        <v>15</v>
      </c>
      <c r="F70" s="33">
        <v>3</v>
      </c>
      <c r="G70" s="38">
        <v>923.38</v>
      </c>
      <c r="H70" s="34">
        <f t="shared" si="16"/>
        <v>1164.0999999999999</v>
      </c>
      <c r="I70" s="34">
        <f t="shared" si="17"/>
        <v>3492.3</v>
      </c>
      <c r="J70" s="35">
        <v>4.1000000000000003E-3</v>
      </c>
    </row>
    <row r="71" spans="1:10" ht="24">
      <c r="A71" s="42">
        <v>41488</v>
      </c>
      <c r="B71" s="30" t="s">
        <v>166</v>
      </c>
      <c r="C71" s="31" t="s">
        <v>13</v>
      </c>
      <c r="D71" s="37" t="s">
        <v>167</v>
      </c>
      <c r="E71" s="32" t="s">
        <v>15</v>
      </c>
      <c r="F71" s="33">
        <v>2</v>
      </c>
      <c r="G71" s="34">
        <v>1187.2</v>
      </c>
      <c r="H71" s="34">
        <f t="shared" si="16"/>
        <v>1496.7</v>
      </c>
      <c r="I71" s="34">
        <f t="shared" si="17"/>
        <v>2993.4</v>
      </c>
      <c r="J71" s="35">
        <v>3.5000000000000001E-3</v>
      </c>
    </row>
    <row r="72" spans="1:10" ht="24">
      <c r="A72" s="42">
        <v>41853</v>
      </c>
      <c r="B72" s="30" t="s">
        <v>168</v>
      </c>
      <c r="C72" s="31" t="s">
        <v>13</v>
      </c>
      <c r="D72" s="37" t="s">
        <v>169</v>
      </c>
      <c r="E72" s="32" t="s">
        <v>15</v>
      </c>
      <c r="F72" s="33">
        <v>1</v>
      </c>
      <c r="G72" s="38">
        <v>753.78</v>
      </c>
      <c r="H72" s="34">
        <f t="shared" si="16"/>
        <v>950.29</v>
      </c>
      <c r="I72" s="34">
        <f t="shared" si="17"/>
        <v>950.29</v>
      </c>
      <c r="J72" s="35">
        <v>1.1000000000000001E-3</v>
      </c>
    </row>
    <row r="73" spans="1:10" ht="24">
      <c r="A73" s="42">
        <v>42218</v>
      </c>
      <c r="B73" s="30" t="s">
        <v>170</v>
      </c>
      <c r="C73" s="31" t="s">
        <v>13</v>
      </c>
      <c r="D73" s="37" t="s">
        <v>171</v>
      </c>
      <c r="E73" s="32" t="s">
        <v>15</v>
      </c>
      <c r="F73" s="33">
        <v>1</v>
      </c>
      <c r="G73" s="34">
        <v>1451.03</v>
      </c>
      <c r="H73" s="34">
        <f t="shared" si="16"/>
        <v>1829.31</v>
      </c>
      <c r="I73" s="34">
        <f t="shared" si="17"/>
        <v>1829.31</v>
      </c>
      <c r="J73" s="35">
        <v>2.0999999999999999E-3</v>
      </c>
    </row>
    <row r="74" spans="1:10" ht="24">
      <c r="A74" s="42">
        <v>42584</v>
      </c>
      <c r="B74" s="30" t="s">
        <v>172</v>
      </c>
      <c r="C74" s="31" t="s">
        <v>13</v>
      </c>
      <c r="D74" s="37" t="s">
        <v>173</v>
      </c>
      <c r="E74" s="32" t="s">
        <v>15</v>
      </c>
      <c r="F74" s="33">
        <v>1</v>
      </c>
      <c r="G74" s="38">
        <v>753.78</v>
      </c>
      <c r="H74" s="34">
        <f t="shared" si="16"/>
        <v>950.29</v>
      </c>
      <c r="I74" s="34">
        <f t="shared" si="17"/>
        <v>950.29</v>
      </c>
      <c r="J74" s="35">
        <v>1.1000000000000001E-3</v>
      </c>
    </row>
    <row r="75" spans="1:10" ht="24">
      <c r="A75" s="42">
        <v>42949</v>
      </c>
      <c r="B75" s="30" t="s">
        <v>174</v>
      </c>
      <c r="C75" s="31" t="s">
        <v>13</v>
      </c>
      <c r="D75" s="31" t="s">
        <v>175</v>
      </c>
      <c r="E75" s="32" t="s">
        <v>21</v>
      </c>
      <c r="F75" s="33">
        <v>1</v>
      </c>
      <c r="G75" s="34">
        <v>2896.9</v>
      </c>
      <c r="H75" s="34">
        <f t="shared" si="16"/>
        <v>3652.12</v>
      </c>
      <c r="I75" s="34">
        <f t="shared" si="17"/>
        <v>3652.12</v>
      </c>
      <c r="J75" s="35">
        <v>4.1999999999999997E-3</v>
      </c>
    </row>
    <row r="76" spans="1:10" ht="24">
      <c r="A76" s="42">
        <v>43314</v>
      </c>
      <c r="B76" s="33">
        <v>11944</v>
      </c>
      <c r="C76" s="31" t="s">
        <v>176</v>
      </c>
      <c r="D76" s="37" t="s">
        <v>177</v>
      </c>
      <c r="E76" s="32" t="s">
        <v>29</v>
      </c>
      <c r="F76" s="38">
        <v>0.66</v>
      </c>
      <c r="G76" s="38">
        <v>520.95000000000005</v>
      </c>
      <c r="H76" s="34">
        <f t="shared" si="16"/>
        <v>656.76</v>
      </c>
      <c r="I76" s="34">
        <f t="shared" si="17"/>
        <v>433.46</v>
      </c>
      <c r="J76" s="35">
        <v>5.0000000000000001E-4</v>
      </c>
    </row>
    <row r="77" spans="1:10">
      <c r="A77" s="23">
        <v>9</v>
      </c>
      <c r="B77" s="24"/>
      <c r="C77" s="24"/>
      <c r="D77" s="36" t="s">
        <v>178</v>
      </c>
      <c r="E77" s="24"/>
      <c r="F77" s="24"/>
      <c r="G77" s="26"/>
      <c r="H77" s="24"/>
      <c r="I77" s="27">
        <f>I78+I84+I92+I99+I106</f>
        <v>49207.630000000005</v>
      </c>
      <c r="J77" s="28">
        <v>5.7099999999999998E-2</v>
      </c>
    </row>
    <row r="78" spans="1:10">
      <c r="A78" s="39" t="s">
        <v>179</v>
      </c>
      <c r="B78" s="24"/>
      <c r="C78" s="24"/>
      <c r="D78" s="36" t="s">
        <v>180</v>
      </c>
      <c r="E78" s="24"/>
      <c r="F78" s="24"/>
      <c r="G78" s="26"/>
      <c r="H78" s="24"/>
      <c r="I78" s="27">
        <f>SUM(I79:I83)</f>
        <v>1727.79</v>
      </c>
      <c r="J78" s="28">
        <v>2E-3</v>
      </c>
    </row>
    <row r="79" spans="1:10" ht="24">
      <c r="A79" s="29" t="s">
        <v>181</v>
      </c>
      <c r="B79" s="33">
        <v>94489</v>
      </c>
      <c r="C79" s="31" t="s">
        <v>31</v>
      </c>
      <c r="D79" s="37" t="s">
        <v>182</v>
      </c>
      <c r="E79" s="32" t="s">
        <v>15</v>
      </c>
      <c r="F79" s="33">
        <v>2</v>
      </c>
      <c r="G79" s="38">
        <v>22.8</v>
      </c>
      <c r="H79" s="34">
        <f t="shared" ref="H79:H83" si="18">TRUNC(G79*1.2607,2)</f>
        <v>28.74</v>
      </c>
      <c r="I79" s="34">
        <f t="shared" ref="I79:I83" si="19">TRUNC(H79*F79,2)</f>
        <v>57.48</v>
      </c>
      <c r="J79" s="35">
        <v>1E-4</v>
      </c>
    </row>
    <row r="80" spans="1:10">
      <c r="A80" s="29" t="s">
        <v>183</v>
      </c>
      <c r="B80" s="33">
        <v>89362</v>
      </c>
      <c r="C80" s="31" t="s">
        <v>31</v>
      </c>
      <c r="D80" s="31" t="s">
        <v>184</v>
      </c>
      <c r="E80" s="32" t="s">
        <v>15</v>
      </c>
      <c r="F80" s="33">
        <v>18</v>
      </c>
      <c r="G80" s="38">
        <v>8.98</v>
      </c>
      <c r="H80" s="34">
        <f t="shared" si="18"/>
        <v>11.32</v>
      </c>
      <c r="I80" s="34">
        <f t="shared" si="19"/>
        <v>203.76</v>
      </c>
      <c r="J80" s="35">
        <v>2.0000000000000001E-4</v>
      </c>
    </row>
    <row r="81" spans="1:10">
      <c r="A81" s="29" t="s">
        <v>185</v>
      </c>
      <c r="B81" s="33">
        <v>89402</v>
      </c>
      <c r="C81" s="31" t="s">
        <v>31</v>
      </c>
      <c r="D81" s="31" t="s">
        <v>186</v>
      </c>
      <c r="E81" s="32" t="s">
        <v>44</v>
      </c>
      <c r="F81" s="40">
        <v>90.7</v>
      </c>
      <c r="G81" s="38">
        <v>12.28</v>
      </c>
      <c r="H81" s="34">
        <f t="shared" si="18"/>
        <v>15.48</v>
      </c>
      <c r="I81" s="34">
        <f t="shared" si="19"/>
        <v>1404.03</v>
      </c>
      <c r="J81" s="35">
        <v>1.6000000000000001E-3</v>
      </c>
    </row>
    <row r="82" spans="1:10">
      <c r="A82" s="29" t="s">
        <v>187</v>
      </c>
      <c r="B82" s="33">
        <v>89395</v>
      </c>
      <c r="C82" s="31" t="s">
        <v>31</v>
      </c>
      <c r="D82" s="31" t="s">
        <v>188</v>
      </c>
      <c r="E82" s="32" t="s">
        <v>15</v>
      </c>
      <c r="F82" s="33">
        <v>2</v>
      </c>
      <c r="G82" s="38">
        <v>12.4</v>
      </c>
      <c r="H82" s="34">
        <f t="shared" si="18"/>
        <v>15.63</v>
      </c>
      <c r="I82" s="34">
        <f t="shared" si="19"/>
        <v>31.26</v>
      </c>
      <c r="J82" s="35">
        <v>0</v>
      </c>
    </row>
    <row r="83" spans="1:10">
      <c r="A83" s="29" t="s">
        <v>189</v>
      </c>
      <c r="B83" s="33">
        <v>89395</v>
      </c>
      <c r="C83" s="31" t="s">
        <v>31</v>
      </c>
      <c r="D83" s="31" t="s">
        <v>188</v>
      </c>
      <c r="E83" s="32" t="s">
        <v>15</v>
      </c>
      <c r="F83" s="33">
        <v>2</v>
      </c>
      <c r="G83" s="38">
        <v>12.4</v>
      </c>
      <c r="H83" s="34">
        <f t="shared" si="18"/>
        <v>15.63</v>
      </c>
      <c r="I83" s="34">
        <f t="shared" si="19"/>
        <v>31.26</v>
      </c>
      <c r="J83" s="35">
        <v>0</v>
      </c>
    </row>
    <row r="84" spans="1:10">
      <c r="A84" s="39" t="s">
        <v>190</v>
      </c>
      <c r="B84" s="24"/>
      <c r="C84" s="24"/>
      <c r="D84" s="36" t="s">
        <v>191</v>
      </c>
      <c r="E84" s="24"/>
      <c r="F84" s="24"/>
      <c r="G84" s="26"/>
      <c r="H84" s="24"/>
      <c r="I84" s="27">
        <f>SUM(I85:I91)</f>
        <v>3492.44</v>
      </c>
      <c r="J84" s="28">
        <v>4.1000000000000003E-3</v>
      </c>
    </row>
    <row r="85" spans="1:10" ht="24">
      <c r="A85" s="29" t="s">
        <v>192</v>
      </c>
      <c r="B85" s="33">
        <v>89707</v>
      </c>
      <c r="C85" s="31" t="s">
        <v>31</v>
      </c>
      <c r="D85" s="37" t="s">
        <v>193</v>
      </c>
      <c r="E85" s="32" t="s">
        <v>15</v>
      </c>
      <c r="F85" s="33">
        <v>24</v>
      </c>
      <c r="G85" s="38">
        <v>43.27</v>
      </c>
      <c r="H85" s="34">
        <f t="shared" ref="H85:H91" si="20">TRUNC(G85*1.2607,2)</f>
        <v>54.55</v>
      </c>
      <c r="I85" s="34">
        <f t="shared" ref="I85:I91" si="21">TRUNC(H85*F85,2)</f>
        <v>1309.2</v>
      </c>
      <c r="J85" s="35">
        <v>1.5E-3</v>
      </c>
    </row>
    <row r="86" spans="1:10">
      <c r="A86" s="29" t="s">
        <v>194</v>
      </c>
      <c r="B86" s="43">
        <v>41572</v>
      </c>
      <c r="C86" s="31" t="s">
        <v>100</v>
      </c>
      <c r="D86" s="31" t="s">
        <v>195</v>
      </c>
      <c r="E86" s="32" t="s">
        <v>15</v>
      </c>
      <c r="F86" s="33">
        <v>21</v>
      </c>
      <c r="G86" s="38">
        <v>50.06</v>
      </c>
      <c r="H86" s="34">
        <f t="shared" si="20"/>
        <v>63.11</v>
      </c>
      <c r="I86" s="34">
        <f t="shared" si="21"/>
        <v>1325.31</v>
      </c>
      <c r="J86" s="35">
        <v>1.5E-3</v>
      </c>
    </row>
    <row r="87" spans="1:10" ht="24">
      <c r="A87" s="29" t="s">
        <v>196</v>
      </c>
      <c r="B87" s="33">
        <v>86877</v>
      </c>
      <c r="C87" s="31" t="s">
        <v>31</v>
      </c>
      <c r="D87" s="37" t="s">
        <v>197</v>
      </c>
      <c r="E87" s="32" t="s">
        <v>15</v>
      </c>
      <c r="F87" s="33">
        <v>7</v>
      </c>
      <c r="G87" s="38">
        <v>81.77</v>
      </c>
      <c r="H87" s="34">
        <f t="shared" si="20"/>
        <v>103.08</v>
      </c>
      <c r="I87" s="34">
        <f t="shared" si="21"/>
        <v>721.56</v>
      </c>
      <c r="J87" s="35">
        <v>8.0000000000000004E-4</v>
      </c>
    </row>
    <row r="88" spans="1:10" ht="24">
      <c r="A88" s="29" t="s">
        <v>198</v>
      </c>
      <c r="B88" s="33">
        <v>89739</v>
      </c>
      <c r="C88" s="31" t="s">
        <v>31</v>
      </c>
      <c r="D88" s="31" t="s">
        <v>199</v>
      </c>
      <c r="E88" s="32" t="s">
        <v>15</v>
      </c>
      <c r="F88" s="33">
        <v>1</v>
      </c>
      <c r="G88" s="38">
        <v>22.5</v>
      </c>
      <c r="H88" s="34">
        <f t="shared" si="20"/>
        <v>28.36</v>
      </c>
      <c r="I88" s="34">
        <f t="shared" si="21"/>
        <v>28.36</v>
      </c>
      <c r="J88" s="35">
        <v>0</v>
      </c>
    </row>
    <row r="89" spans="1:10" ht="24">
      <c r="A89" s="29" t="s">
        <v>200</v>
      </c>
      <c r="B89" s="33">
        <v>89785</v>
      </c>
      <c r="C89" s="31" t="s">
        <v>31</v>
      </c>
      <c r="D89" s="31" t="s">
        <v>201</v>
      </c>
      <c r="E89" s="32" t="s">
        <v>15</v>
      </c>
      <c r="F89" s="33">
        <v>1</v>
      </c>
      <c r="G89" s="38">
        <v>25.51</v>
      </c>
      <c r="H89" s="34">
        <f t="shared" si="20"/>
        <v>32.159999999999997</v>
      </c>
      <c r="I89" s="34">
        <f t="shared" si="21"/>
        <v>32.159999999999997</v>
      </c>
      <c r="J89" s="35">
        <v>0</v>
      </c>
    </row>
    <row r="90" spans="1:10" ht="24">
      <c r="A90" s="29" t="s">
        <v>202</v>
      </c>
      <c r="B90" s="33">
        <v>89754</v>
      </c>
      <c r="C90" s="31" t="s">
        <v>31</v>
      </c>
      <c r="D90" s="31" t="s">
        <v>203</v>
      </c>
      <c r="E90" s="32" t="s">
        <v>15</v>
      </c>
      <c r="F90" s="33">
        <v>2</v>
      </c>
      <c r="G90" s="38">
        <v>20.46</v>
      </c>
      <c r="H90" s="34">
        <f t="shared" si="20"/>
        <v>25.79</v>
      </c>
      <c r="I90" s="34">
        <f t="shared" si="21"/>
        <v>51.58</v>
      </c>
      <c r="J90" s="35">
        <v>1E-4</v>
      </c>
    </row>
    <row r="91" spans="1:10" ht="24">
      <c r="A91" s="29" t="s">
        <v>204</v>
      </c>
      <c r="B91" s="33">
        <v>89713</v>
      </c>
      <c r="C91" s="31" t="s">
        <v>31</v>
      </c>
      <c r="D91" s="37" t="s">
        <v>205</v>
      </c>
      <c r="E91" s="32" t="s">
        <v>44</v>
      </c>
      <c r="F91" s="38">
        <v>0.56999999999999995</v>
      </c>
      <c r="G91" s="38">
        <v>33.79</v>
      </c>
      <c r="H91" s="34">
        <f t="shared" si="20"/>
        <v>42.59</v>
      </c>
      <c r="I91" s="34">
        <f t="shared" si="21"/>
        <v>24.27</v>
      </c>
      <c r="J91" s="35">
        <v>0</v>
      </c>
    </row>
    <row r="92" spans="1:10">
      <c r="A92" s="39" t="s">
        <v>206</v>
      </c>
      <c r="B92" s="24"/>
      <c r="C92" s="24"/>
      <c r="D92" s="36" t="s">
        <v>207</v>
      </c>
      <c r="E92" s="24"/>
      <c r="F92" s="24"/>
      <c r="G92" s="26"/>
      <c r="H92" s="24"/>
      <c r="I92" s="27">
        <f>SUM(I93:I98)</f>
        <v>18976.820000000003</v>
      </c>
      <c r="J92" s="28">
        <v>2.1999999999999999E-2</v>
      </c>
    </row>
    <row r="93" spans="1:10" ht="36">
      <c r="A93" s="29" t="s">
        <v>208</v>
      </c>
      <c r="B93" s="30" t="s">
        <v>209</v>
      </c>
      <c r="C93" s="31" t="s">
        <v>19</v>
      </c>
      <c r="D93" s="37" t="s">
        <v>210</v>
      </c>
      <c r="E93" s="32" t="s">
        <v>21</v>
      </c>
      <c r="F93" s="33">
        <v>8</v>
      </c>
      <c r="G93" s="38">
        <v>732.36</v>
      </c>
      <c r="H93" s="34">
        <f t="shared" ref="H93:H98" si="22">TRUNC(G93*1.2607,2)</f>
        <v>923.28</v>
      </c>
      <c r="I93" s="34">
        <f t="shared" ref="I93:I98" si="23">TRUNC(H93*F93,2)</f>
        <v>7386.24</v>
      </c>
      <c r="J93" s="35">
        <v>8.6E-3</v>
      </c>
    </row>
    <row r="94" spans="1:10" ht="24">
      <c r="A94" s="29" t="s">
        <v>211</v>
      </c>
      <c r="B94" s="33">
        <v>89531</v>
      </c>
      <c r="C94" s="31" t="s">
        <v>31</v>
      </c>
      <c r="D94" s="37" t="s">
        <v>212</v>
      </c>
      <c r="E94" s="32" t="s">
        <v>15</v>
      </c>
      <c r="F94" s="33">
        <v>2</v>
      </c>
      <c r="G94" s="38">
        <v>36.700000000000003</v>
      </c>
      <c r="H94" s="34">
        <f t="shared" si="22"/>
        <v>46.26</v>
      </c>
      <c r="I94" s="34">
        <f t="shared" si="23"/>
        <v>92.52</v>
      </c>
      <c r="J94" s="35">
        <v>1E-4</v>
      </c>
    </row>
    <row r="95" spans="1:10" ht="24">
      <c r="A95" s="29" t="s">
        <v>213</v>
      </c>
      <c r="B95" s="33">
        <v>89811</v>
      </c>
      <c r="C95" s="31" t="s">
        <v>31</v>
      </c>
      <c r="D95" s="31" t="s">
        <v>214</v>
      </c>
      <c r="E95" s="32" t="s">
        <v>15</v>
      </c>
      <c r="F95" s="33">
        <v>25</v>
      </c>
      <c r="G95" s="38">
        <v>42.99</v>
      </c>
      <c r="H95" s="34">
        <f t="shared" si="22"/>
        <v>54.19</v>
      </c>
      <c r="I95" s="34">
        <f t="shared" si="23"/>
        <v>1354.75</v>
      </c>
      <c r="J95" s="35">
        <v>1.6000000000000001E-3</v>
      </c>
    </row>
    <row r="96" spans="1:10" ht="24">
      <c r="A96" s="29" t="s">
        <v>215</v>
      </c>
      <c r="B96" s="33">
        <v>89567</v>
      </c>
      <c r="C96" s="31" t="s">
        <v>31</v>
      </c>
      <c r="D96" s="37" t="s">
        <v>216</v>
      </c>
      <c r="E96" s="32" t="s">
        <v>15</v>
      </c>
      <c r="F96" s="33">
        <v>1</v>
      </c>
      <c r="G96" s="38">
        <v>78.75</v>
      </c>
      <c r="H96" s="34">
        <f t="shared" si="22"/>
        <v>99.28</v>
      </c>
      <c r="I96" s="34">
        <f t="shared" si="23"/>
        <v>99.28</v>
      </c>
      <c r="J96" s="35">
        <v>1E-4</v>
      </c>
    </row>
    <row r="97" spans="1:10">
      <c r="A97" s="29" t="s">
        <v>217</v>
      </c>
      <c r="B97" s="33">
        <v>89512</v>
      </c>
      <c r="C97" s="31" t="s">
        <v>31</v>
      </c>
      <c r="D97" s="31" t="s">
        <v>218</v>
      </c>
      <c r="E97" s="32" t="s">
        <v>44</v>
      </c>
      <c r="F97" s="33">
        <v>129</v>
      </c>
      <c r="G97" s="38">
        <v>49.66</v>
      </c>
      <c r="H97" s="34">
        <f t="shared" si="22"/>
        <v>62.6</v>
      </c>
      <c r="I97" s="34">
        <f t="shared" si="23"/>
        <v>8075.4</v>
      </c>
      <c r="J97" s="35">
        <v>9.4000000000000004E-3</v>
      </c>
    </row>
    <row r="98" spans="1:10" ht="24">
      <c r="A98" s="29" t="s">
        <v>219</v>
      </c>
      <c r="B98" s="33">
        <v>89580</v>
      </c>
      <c r="C98" s="31" t="s">
        <v>31</v>
      </c>
      <c r="D98" s="37" t="s">
        <v>220</v>
      </c>
      <c r="E98" s="32" t="s">
        <v>44</v>
      </c>
      <c r="F98" s="38">
        <v>22.06</v>
      </c>
      <c r="G98" s="38">
        <v>70.790000000000006</v>
      </c>
      <c r="H98" s="34">
        <f t="shared" si="22"/>
        <v>89.24</v>
      </c>
      <c r="I98" s="34">
        <f t="shared" si="23"/>
        <v>1968.63</v>
      </c>
      <c r="J98" s="35">
        <v>2.3E-3</v>
      </c>
    </row>
    <row r="99" spans="1:10">
      <c r="A99" s="39" t="s">
        <v>221</v>
      </c>
      <c r="B99" s="24"/>
      <c r="C99" s="24"/>
      <c r="D99" s="36" t="s">
        <v>222</v>
      </c>
      <c r="E99" s="24"/>
      <c r="F99" s="24"/>
      <c r="G99" s="26"/>
      <c r="H99" s="24"/>
      <c r="I99" s="27">
        <f>SUM(I100:I105)</f>
        <v>521.18999999999994</v>
      </c>
      <c r="J99" s="28">
        <v>5.9999999999999995E-4</v>
      </c>
    </row>
    <row r="100" spans="1:10" ht="24">
      <c r="A100" s="29" t="s">
        <v>223</v>
      </c>
      <c r="B100" s="33">
        <v>89827</v>
      </c>
      <c r="C100" s="31" t="s">
        <v>31</v>
      </c>
      <c r="D100" s="31" t="s">
        <v>224</v>
      </c>
      <c r="E100" s="32" t="s">
        <v>15</v>
      </c>
      <c r="F100" s="33">
        <v>1</v>
      </c>
      <c r="G100" s="38">
        <v>18.93</v>
      </c>
      <c r="H100" s="34">
        <f t="shared" ref="H100:H105" si="24">TRUNC(G100*1.2607,2)</f>
        <v>23.86</v>
      </c>
      <c r="I100" s="34">
        <f t="shared" ref="I100:I105" si="25">TRUNC(H100*F100,2)</f>
        <v>23.86</v>
      </c>
      <c r="J100" s="35">
        <v>0</v>
      </c>
    </row>
    <row r="101" spans="1:10" ht="24">
      <c r="A101" s="29" t="s">
        <v>225</v>
      </c>
      <c r="B101" s="33">
        <v>89814</v>
      </c>
      <c r="C101" s="31" t="s">
        <v>31</v>
      </c>
      <c r="D101" s="31" t="s">
        <v>226</v>
      </c>
      <c r="E101" s="32" t="s">
        <v>15</v>
      </c>
      <c r="F101" s="33">
        <v>2</v>
      </c>
      <c r="G101" s="38">
        <v>17.16</v>
      </c>
      <c r="H101" s="34">
        <f t="shared" si="24"/>
        <v>21.63</v>
      </c>
      <c r="I101" s="34">
        <f t="shared" si="25"/>
        <v>43.26</v>
      </c>
      <c r="J101" s="35">
        <v>1E-4</v>
      </c>
    </row>
    <row r="102" spans="1:10">
      <c r="A102" s="29" t="s">
        <v>227</v>
      </c>
      <c r="B102" s="30" t="s">
        <v>228</v>
      </c>
      <c r="C102" s="31" t="s">
        <v>100</v>
      </c>
      <c r="D102" s="31" t="s">
        <v>229</v>
      </c>
      <c r="E102" s="32" t="s">
        <v>15</v>
      </c>
      <c r="F102" s="33">
        <v>2</v>
      </c>
      <c r="G102" s="38">
        <v>14.37</v>
      </c>
      <c r="H102" s="34">
        <f t="shared" si="24"/>
        <v>18.11</v>
      </c>
      <c r="I102" s="34">
        <f t="shared" si="25"/>
        <v>36.22</v>
      </c>
      <c r="J102" s="35">
        <v>0</v>
      </c>
    </row>
    <row r="103" spans="1:10" ht="24">
      <c r="A103" s="29" t="s">
        <v>230</v>
      </c>
      <c r="B103" s="33">
        <v>89798</v>
      </c>
      <c r="C103" s="31" t="s">
        <v>31</v>
      </c>
      <c r="D103" s="37" t="s">
        <v>231</v>
      </c>
      <c r="E103" s="32" t="s">
        <v>44</v>
      </c>
      <c r="F103" s="38">
        <v>14.96</v>
      </c>
      <c r="G103" s="38">
        <v>13.9</v>
      </c>
      <c r="H103" s="34">
        <f t="shared" si="24"/>
        <v>17.52</v>
      </c>
      <c r="I103" s="34">
        <f t="shared" si="25"/>
        <v>262.08999999999997</v>
      </c>
      <c r="J103" s="35">
        <v>2.9999999999999997E-4</v>
      </c>
    </row>
    <row r="104" spans="1:10" ht="24">
      <c r="A104" s="29" t="s">
        <v>232</v>
      </c>
      <c r="B104" s="30" t="s">
        <v>233</v>
      </c>
      <c r="C104" s="31" t="s">
        <v>13</v>
      </c>
      <c r="D104" s="37" t="s">
        <v>234</v>
      </c>
      <c r="E104" s="32" t="s">
        <v>15</v>
      </c>
      <c r="F104" s="33">
        <v>1</v>
      </c>
      <c r="G104" s="38">
        <v>24.75</v>
      </c>
      <c r="H104" s="34">
        <f t="shared" si="24"/>
        <v>31.2</v>
      </c>
      <c r="I104" s="34">
        <f t="shared" si="25"/>
        <v>31.2</v>
      </c>
      <c r="J104" s="35">
        <v>0</v>
      </c>
    </row>
    <row r="105" spans="1:10" ht="24">
      <c r="A105" s="29" t="s">
        <v>235</v>
      </c>
      <c r="B105" s="33">
        <v>89825</v>
      </c>
      <c r="C105" s="31" t="s">
        <v>31</v>
      </c>
      <c r="D105" s="37" t="s">
        <v>236</v>
      </c>
      <c r="E105" s="32" t="s">
        <v>15</v>
      </c>
      <c r="F105" s="33">
        <v>6</v>
      </c>
      <c r="G105" s="38">
        <v>16.47</v>
      </c>
      <c r="H105" s="34">
        <f t="shared" si="24"/>
        <v>20.76</v>
      </c>
      <c r="I105" s="34">
        <f t="shared" si="25"/>
        <v>124.56</v>
      </c>
      <c r="J105" s="35">
        <v>1E-4</v>
      </c>
    </row>
    <row r="106" spans="1:10">
      <c r="A106" s="39" t="s">
        <v>237</v>
      </c>
      <c r="B106" s="24"/>
      <c r="C106" s="24"/>
      <c r="D106" s="36" t="s">
        <v>238</v>
      </c>
      <c r="E106" s="24"/>
      <c r="F106" s="24"/>
      <c r="G106" s="26"/>
      <c r="H106" s="24"/>
      <c r="I106" s="27">
        <f>SUM(I107:I129)</f>
        <v>24489.39</v>
      </c>
      <c r="J106" s="28">
        <v>2.8400000000000002E-2</v>
      </c>
    </row>
    <row r="107" spans="1:10" ht="24">
      <c r="A107" s="29" t="s">
        <v>239</v>
      </c>
      <c r="B107" s="30" t="s">
        <v>240</v>
      </c>
      <c r="C107" s="31" t="s">
        <v>19</v>
      </c>
      <c r="D107" s="37" t="s">
        <v>241</v>
      </c>
      <c r="E107" s="32" t="s">
        <v>21</v>
      </c>
      <c r="F107" s="33">
        <v>3</v>
      </c>
      <c r="G107" s="38">
        <v>45.25</v>
      </c>
      <c r="H107" s="34">
        <f t="shared" ref="H107:H129" si="26">TRUNC(G107*1.2607,2)</f>
        <v>57.04</v>
      </c>
      <c r="I107" s="34">
        <f t="shared" ref="I107:I129" si="27">TRUNC(H107*F107,2)</f>
        <v>171.12</v>
      </c>
      <c r="J107" s="35">
        <v>2.0000000000000001E-4</v>
      </c>
    </row>
    <row r="108" spans="1:10">
      <c r="A108" s="29" t="s">
        <v>242</v>
      </c>
      <c r="B108" s="33">
        <v>86909</v>
      </c>
      <c r="C108" s="31" t="s">
        <v>31</v>
      </c>
      <c r="D108" s="37" t="s">
        <v>243</v>
      </c>
      <c r="E108" s="32" t="s">
        <v>15</v>
      </c>
      <c r="F108" s="33">
        <v>1</v>
      </c>
      <c r="G108" s="38">
        <v>107.83</v>
      </c>
      <c r="H108" s="34">
        <f t="shared" si="26"/>
        <v>135.94</v>
      </c>
      <c r="I108" s="34">
        <f t="shared" si="27"/>
        <v>135.94</v>
      </c>
      <c r="J108" s="35">
        <v>2.0000000000000001E-4</v>
      </c>
    </row>
    <row r="109" spans="1:10" ht="24">
      <c r="A109" s="29" t="s">
        <v>244</v>
      </c>
      <c r="B109" s="33">
        <v>86914</v>
      </c>
      <c r="C109" s="31" t="s">
        <v>31</v>
      </c>
      <c r="D109" s="37" t="s">
        <v>245</v>
      </c>
      <c r="E109" s="32" t="s">
        <v>15</v>
      </c>
      <c r="F109" s="33">
        <v>7</v>
      </c>
      <c r="G109" s="38">
        <v>81.75</v>
      </c>
      <c r="H109" s="34">
        <f t="shared" si="26"/>
        <v>103.06</v>
      </c>
      <c r="I109" s="34">
        <f t="shared" si="27"/>
        <v>721.42</v>
      </c>
      <c r="J109" s="35">
        <v>8.0000000000000004E-4</v>
      </c>
    </row>
    <row r="110" spans="1:10" ht="24">
      <c r="A110" s="29" t="s">
        <v>246</v>
      </c>
      <c r="B110" s="33">
        <v>89987</v>
      </c>
      <c r="C110" s="31" t="s">
        <v>31</v>
      </c>
      <c r="D110" s="37" t="s">
        <v>247</v>
      </c>
      <c r="E110" s="32" t="s">
        <v>15</v>
      </c>
      <c r="F110" s="33">
        <v>2</v>
      </c>
      <c r="G110" s="38">
        <v>125.78</v>
      </c>
      <c r="H110" s="34">
        <f t="shared" si="26"/>
        <v>158.57</v>
      </c>
      <c r="I110" s="34">
        <f t="shared" si="27"/>
        <v>317.14</v>
      </c>
      <c r="J110" s="35">
        <v>4.0000000000000002E-4</v>
      </c>
    </row>
    <row r="111" spans="1:10" ht="36">
      <c r="A111" s="29" t="s">
        <v>248</v>
      </c>
      <c r="B111" s="30" t="s">
        <v>249</v>
      </c>
      <c r="C111" s="31" t="s">
        <v>19</v>
      </c>
      <c r="D111" s="37" t="s">
        <v>250</v>
      </c>
      <c r="E111" s="32" t="s">
        <v>21</v>
      </c>
      <c r="F111" s="33">
        <v>23</v>
      </c>
      <c r="G111" s="38">
        <v>348.2</v>
      </c>
      <c r="H111" s="34">
        <f t="shared" si="26"/>
        <v>438.97</v>
      </c>
      <c r="I111" s="34">
        <f t="shared" si="27"/>
        <v>10096.31</v>
      </c>
      <c r="J111" s="35">
        <v>1.17E-2</v>
      </c>
    </row>
    <row r="112" spans="1:10" ht="24">
      <c r="A112" s="29" t="s">
        <v>251</v>
      </c>
      <c r="B112" s="33">
        <v>94490</v>
      </c>
      <c r="C112" s="31" t="s">
        <v>31</v>
      </c>
      <c r="D112" s="37" t="s">
        <v>252</v>
      </c>
      <c r="E112" s="32" t="s">
        <v>15</v>
      </c>
      <c r="F112" s="33">
        <v>2</v>
      </c>
      <c r="G112" s="38">
        <v>33.19</v>
      </c>
      <c r="H112" s="34">
        <f t="shared" si="26"/>
        <v>41.84</v>
      </c>
      <c r="I112" s="34">
        <f t="shared" si="27"/>
        <v>83.68</v>
      </c>
      <c r="J112" s="35">
        <v>1E-4</v>
      </c>
    </row>
    <row r="113" spans="1:10" ht="24">
      <c r="A113" s="29" t="s">
        <v>253</v>
      </c>
      <c r="B113" s="33">
        <v>94493</v>
      </c>
      <c r="C113" s="31" t="s">
        <v>31</v>
      </c>
      <c r="D113" s="37" t="s">
        <v>254</v>
      </c>
      <c r="E113" s="32" t="s">
        <v>15</v>
      </c>
      <c r="F113" s="33">
        <v>5</v>
      </c>
      <c r="G113" s="38">
        <v>85.27</v>
      </c>
      <c r="H113" s="34">
        <f t="shared" si="26"/>
        <v>107.49</v>
      </c>
      <c r="I113" s="34">
        <f t="shared" si="27"/>
        <v>537.45000000000005</v>
      </c>
      <c r="J113" s="35">
        <v>5.9999999999999995E-4</v>
      </c>
    </row>
    <row r="114" spans="1:10" ht="24">
      <c r="A114" s="29" t="s">
        <v>255</v>
      </c>
      <c r="B114" s="33">
        <v>86884</v>
      </c>
      <c r="C114" s="31" t="s">
        <v>31</v>
      </c>
      <c r="D114" s="37" t="s">
        <v>256</v>
      </c>
      <c r="E114" s="32" t="s">
        <v>15</v>
      </c>
      <c r="F114" s="33">
        <v>30</v>
      </c>
      <c r="G114" s="38">
        <v>10.54</v>
      </c>
      <c r="H114" s="34">
        <f t="shared" si="26"/>
        <v>13.28</v>
      </c>
      <c r="I114" s="34">
        <f t="shared" si="27"/>
        <v>398.4</v>
      </c>
      <c r="J114" s="35">
        <v>5.0000000000000001E-4</v>
      </c>
    </row>
    <row r="115" spans="1:10" ht="24">
      <c r="A115" s="29" t="s">
        <v>257</v>
      </c>
      <c r="B115" s="33">
        <v>89610</v>
      </c>
      <c r="C115" s="31" t="s">
        <v>31</v>
      </c>
      <c r="D115" s="37" t="s">
        <v>258</v>
      </c>
      <c r="E115" s="32" t="s">
        <v>15</v>
      </c>
      <c r="F115" s="33">
        <v>2</v>
      </c>
      <c r="G115" s="38">
        <v>19.14</v>
      </c>
      <c r="H115" s="34">
        <f t="shared" si="26"/>
        <v>24.12</v>
      </c>
      <c r="I115" s="34">
        <f t="shared" si="27"/>
        <v>48.24</v>
      </c>
      <c r="J115" s="35">
        <v>1E-4</v>
      </c>
    </row>
    <row r="116" spans="1:10" ht="24">
      <c r="A116" s="42">
        <v>40426</v>
      </c>
      <c r="B116" s="33">
        <v>89595</v>
      </c>
      <c r="C116" s="31" t="s">
        <v>31</v>
      </c>
      <c r="D116" s="31" t="s">
        <v>259</v>
      </c>
      <c r="E116" s="32" t="s">
        <v>15</v>
      </c>
      <c r="F116" s="33">
        <v>21</v>
      </c>
      <c r="G116" s="38">
        <v>14.22</v>
      </c>
      <c r="H116" s="34">
        <f t="shared" si="26"/>
        <v>17.920000000000002</v>
      </c>
      <c r="I116" s="34">
        <f t="shared" si="27"/>
        <v>376.32</v>
      </c>
      <c r="J116" s="35">
        <v>4.0000000000000002E-4</v>
      </c>
    </row>
    <row r="117" spans="1:10" ht="24">
      <c r="A117" s="42">
        <v>40791</v>
      </c>
      <c r="B117" s="30" t="s">
        <v>260</v>
      </c>
      <c r="C117" s="31" t="s">
        <v>13</v>
      </c>
      <c r="D117" s="37" t="s">
        <v>261</v>
      </c>
      <c r="E117" s="32" t="s">
        <v>15</v>
      </c>
      <c r="F117" s="33">
        <v>10</v>
      </c>
      <c r="G117" s="38">
        <v>13.66</v>
      </c>
      <c r="H117" s="34">
        <f t="shared" si="26"/>
        <v>17.22</v>
      </c>
      <c r="I117" s="34">
        <f t="shared" si="27"/>
        <v>172.2</v>
      </c>
      <c r="J117" s="35">
        <v>2.0000000000000001E-4</v>
      </c>
    </row>
    <row r="118" spans="1:10" ht="24">
      <c r="A118" s="42">
        <v>41157</v>
      </c>
      <c r="B118" s="30" t="s">
        <v>262</v>
      </c>
      <c r="C118" s="31" t="s">
        <v>13</v>
      </c>
      <c r="D118" s="37" t="s">
        <v>263</v>
      </c>
      <c r="E118" s="32" t="s">
        <v>15</v>
      </c>
      <c r="F118" s="33">
        <v>1</v>
      </c>
      <c r="G118" s="38">
        <v>12.47</v>
      </c>
      <c r="H118" s="34">
        <f t="shared" si="26"/>
        <v>15.72</v>
      </c>
      <c r="I118" s="34">
        <f t="shared" si="27"/>
        <v>15.72</v>
      </c>
      <c r="J118" s="35">
        <v>0</v>
      </c>
    </row>
    <row r="119" spans="1:10" ht="24">
      <c r="A119" s="42">
        <v>41522</v>
      </c>
      <c r="B119" s="30" t="s">
        <v>264</v>
      </c>
      <c r="C119" s="31" t="s">
        <v>13</v>
      </c>
      <c r="D119" s="37" t="s">
        <v>265</v>
      </c>
      <c r="E119" s="32" t="s">
        <v>15</v>
      </c>
      <c r="F119" s="33">
        <v>3</v>
      </c>
      <c r="G119" s="38">
        <v>17.260000000000002</v>
      </c>
      <c r="H119" s="34">
        <f t="shared" si="26"/>
        <v>21.75</v>
      </c>
      <c r="I119" s="34">
        <f t="shared" si="27"/>
        <v>65.25</v>
      </c>
      <c r="J119" s="35">
        <v>1E-4</v>
      </c>
    </row>
    <row r="120" spans="1:10" ht="24">
      <c r="A120" s="42">
        <v>41887</v>
      </c>
      <c r="B120" s="33">
        <v>96747</v>
      </c>
      <c r="C120" s="31" t="s">
        <v>31</v>
      </c>
      <c r="D120" s="37" t="s">
        <v>266</v>
      </c>
      <c r="E120" s="32" t="s">
        <v>15</v>
      </c>
      <c r="F120" s="33">
        <v>11</v>
      </c>
      <c r="G120" s="38">
        <v>7.85</v>
      </c>
      <c r="H120" s="34">
        <f t="shared" si="26"/>
        <v>9.89</v>
      </c>
      <c r="I120" s="34">
        <f t="shared" si="27"/>
        <v>108.79</v>
      </c>
      <c r="J120" s="35">
        <v>1E-4</v>
      </c>
    </row>
    <row r="121" spans="1:10">
      <c r="A121" s="42">
        <v>42252</v>
      </c>
      <c r="B121" s="33">
        <v>89367</v>
      </c>
      <c r="C121" s="31" t="s">
        <v>31</v>
      </c>
      <c r="D121" s="31" t="s">
        <v>267</v>
      </c>
      <c r="E121" s="32" t="s">
        <v>15</v>
      </c>
      <c r="F121" s="33">
        <v>4</v>
      </c>
      <c r="G121" s="38">
        <v>12.53</v>
      </c>
      <c r="H121" s="34">
        <f t="shared" si="26"/>
        <v>15.79</v>
      </c>
      <c r="I121" s="34">
        <f t="shared" si="27"/>
        <v>63.16</v>
      </c>
      <c r="J121" s="35">
        <v>1E-4</v>
      </c>
    </row>
    <row r="122" spans="1:10">
      <c r="A122" s="42">
        <v>42618</v>
      </c>
      <c r="B122" s="33">
        <v>89505</v>
      </c>
      <c r="C122" s="31" t="s">
        <v>31</v>
      </c>
      <c r="D122" s="31" t="s">
        <v>268</v>
      </c>
      <c r="E122" s="32" t="s">
        <v>15</v>
      </c>
      <c r="F122" s="33">
        <v>11</v>
      </c>
      <c r="G122" s="38">
        <v>41.4</v>
      </c>
      <c r="H122" s="34">
        <f t="shared" si="26"/>
        <v>52.19</v>
      </c>
      <c r="I122" s="34">
        <f t="shared" si="27"/>
        <v>574.09</v>
      </c>
      <c r="J122" s="35">
        <v>6.9999999999999999E-4</v>
      </c>
    </row>
    <row r="123" spans="1:10">
      <c r="A123" s="42">
        <v>42983</v>
      </c>
      <c r="B123" s="33">
        <v>89403</v>
      </c>
      <c r="C123" s="31" t="s">
        <v>31</v>
      </c>
      <c r="D123" s="31" t="s">
        <v>269</v>
      </c>
      <c r="E123" s="32" t="s">
        <v>44</v>
      </c>
      <c r="F123" s="38">
        <v>10.77</v>
      </c>
      <c r="G123" s="38">
        <v>19.149999999999999</v>
      </c>
      <c r="H123" s="34">
        <f t="shared" si="26"/>
        <v>24.14</v>
      </c>
      <c r="I123" s="34">
        <f t="shared" si="27"/>
        <v>259.98</v>
      </c>
      <c r="J123" s="35">
        <v>2.9999999999999997E-4</v>
      </c>
    </row>
    <row r="124" spans="1:10" ht="24">
      <c r="A124" s="42">
        <v>43348</v>
      </c>
      <c r="B124" s="33">
        <v>89449</v>
      </c>
      <c r="C124" s="31" t="s">
        <v>31</v>
      </c>
      <c r="D124" s="37" t="s">
        <v>270</v>
      </c>
      <c r="E124" s="32" t="s">
        <v>44</v>
      </c>
      <c r="F124" s="38">
        <v>11.83</v>
      </c>
      <c r="G124" s="38">
        <v>18.989999999999998</v>
      </c>
      <c r="H124" s="34">
        <f t="shared" si="26"/>
        <v>23.94</v>
      </c>
      <c r="I124" s="34">
        <f t="shared" si="27"/>
        <v>283.20999999999998</v>
      </c>
      <c r="J124" s="35">
        <v>2.9999999999999997E-4</v>
      </c>
    </row>
    <row r="125" spans="1:10" ht="24">
      <c r="A125" s="42">
        <v>43713</v>
      </c>
      <c r="B125" s="33">
        <v>89450</v>
      </c>
      <c r="C125" s="31" t="s">
        <v>31</v>
      </c>
      <c r="D125" s="37" t="s">
        <v>271</v>
      </c>
      <c r="E125" s="32" t="s">
        <v>44</v>
      </c>
      <c r="F125" s="38">
        <v>16.54</v>
      </c>
      <c r="G125" s="38">
        <v>30.49</v>
      </c>
      <c r="H125" s="34">
        <f t="shared" si="26"/>
        <v>38.43</v>
      </c>
      <c r="I125" s="34">
        <f t="shared" si="27"/>
        <v>635.63</v>
      </c>
      <c r="J125" s="35">
        <v>6.9999999999999999E-4</v>
      </c>
    </row>
    <row r="126" spans="1:10" ht="24">
      <c r="A126" s="42">
        <v>44079</v>
      </c>
      <c r="B126" s="33">
        <v>89628</v>
      </c>
      <c r="C126" s="31" t="s">
        <v>31</v>
      </c>
      <c r="D126" s="37" t="s">
        <v>272</v>
      </c>
      <c r="E126" s="32" t="s">
        <v>15</v>
      </c>
      <c r="F126" s="33">
        <v>9</v>
      </c>
      <c r="G126" s="38">
        <v>47.51</v>
      </c>
      <c r="H126" s="34">
        <f t="shared" si="26"/>
        <v>59.89</v>
      </c>
      <c r="I126" s="34">
        <f t="shared" si="27"/>
        <v>539.01</v>
      </c>
      <c r="J126" s="35">
        <v>5.9999999999999995E-4</v>
      </c>
    </row>
    <row r="127" spans="1:10">
      <c r="A127" s="42">
        <v>44444</v>
      </c>
      <c r="B127" s="30" t="s">
        <v>273</v>
      </c>
      <c r="C127" s="31" t="s">
        <v>13</v>
      </c>
      <c r="D127" s="31" t="s">
        <v>274</v>
      </c>
      <c r="E127" s="32" t="s">
        <v>15</v>
      </c>
      <c r="F127" s="33">
        <v>1</v>
      </c>
      <c r="G127" s="38">
        <v>23.54</v>
      </c>
      <c r="H127" s="34">
        <f t="shared" si="26"/>
        <v>29.67</v>
      </c>
      <c r="I127" s="34">
        <f t="shared" si="27"/>
        <v>29.67</v>
      </c>
      <c r="J127" s="35">
        <v>0</v>
      </c>
    </row>
    <row r="128" spans="1:10">
      <c r="A128" s="42">
        <v>44809</v>
      </c>
      <c r="B128" s="33">
        <v>89362</v>
      </c>
      <c r="C128" s="31" t="s">
        <v>31</v>
      </c>
      <c r="D128" s="31" t="s">
        <v>184</v>
      </c>
      <c r="E128" s="32" t="s">
        <v>15</v>
      </c>
      <c r="F128" s="33">
        <v>1</v>
      </c>
      <c r="G128" s="38">
        <v>8.98</v>
      </c>
      <c r="H128" s="34">
        <f t="shared" si="26"/>
        <v>11.32</v>
      </c>
      <c r="I128" s="34">
        <f t="shared" si="27"/>
        <v>11.32</v>
      </c>
      <c r="J128" s="35">
        <v>0</v>
      </c>
    </row>
    <row r="129" spans="1:10" ht="24">
      <c r="A129" s="42">
        <v>45174</v>
      </c>
      <c r="B129" s="30" t="s">
        <v>275</v>
      </c>
      <c r="C129" s="31" t="s">
        <v>13</v>
      </c>
      <c r="D129" s="37" t="s">
        <v>276</v>
      </c>
      <c r="E129" s="32" t="s">
        <v>15</v>
      </c>
      <c r="F129" s="33">
        <v>2</v>
      </c>
      <c r="G129" s="34">
        <v>3508.11</v>
      </c>
      <c r="H129" s="34">
        <f t="shared" si="26"/>
        <v>4422.67</v>
      </c>
      <c r="I129" s="34">
        <f t="shared" si="27"/>
        <v>8845.34</v>
      </c>
      <c r="J129" s="35">
        <v>1.03E-2</v>
      </c>
    </row>
    <row r="130" spans="1:10">
      <c r="A130" s="39" t="s">
        <v>277</v>
      </c>
      <c r="B130" s="24"/>
      <c r="C130" s="24"/>
      <c r="D130" s="36" t="s">
        <v>278</v>
      </c>
      <c r="E130" s="24"/>
      <c r="F130" s="24"/>
      <c r="G130" s="26"/>
      <c r="H130" s="24"/>
      <c r="I130" s="27">
        <f>SUM(I131:I202)</f>
        <v>104221.36000000003</v>
      </c>
      <c r="J130" s="28">
        <v>0.121</v>
      </c>
    </row>
    <row r="131" spans="1:10" ht="24">
      <c r="A131" s="29" t="s">
        <v>279</v>
      </c>
      <c r="B131" s="30" t="s">
        <v>280</v>
      </c>
      <c r="C131" s="31" t="s">
        <v>19</v>
      </c>
      <c r="D131" s="37" t="s">
        <v>281</v>
      </c>
      <c r="E131" s="32" t="s">
        <v>112</v>
      </c>
      <c r="F131" s="33">
        <v>17</v>
      </c>
      <c r="G131" s="38">
        <v>31.98</v>
      </c>
      <c r="H131" s="34">
        <f t="shared" ref="H131:H194" si="28">TRUNC(G131*1.2607,2)</f>
        <v>40.31</v>
      </c>
      <c r="I131" s="34">
        <f t="shared" ref="I131:I194" si="29">TRUNC(H131*F131,2)</f>
        <v>685.27</v>
      </c>
      <c r="J131" s="35">
        <v>8.0000000000000004E-4</v>
      </c>
    </row>
    <row r="132" spans="1:10" ht="24">
      <c r="A132" s="29" t="s">
        <v>282</v>
      </c>
      <c r="B132" s="30" t="s">
        <v>280</v>
      </c>
      <c r="C132" s="31" t="s">
        <v>19</v>
      </c>
      <c r="D132" s="37" t="s">
        <v>283</v>
      </c>
      <c r="E132" s="32" t="s">
        <v>112</v>
      </c>
      <c r="F132" s="33">
        <v>51</v>
      </c>
      <c r="G132" s="38">
        <v>31.98</v>
      </c>
      <c r="H132" s="34">
        <f t="shared" si="28"/>
        <v>40.31</v>
      </c>
      <c r="I132" s="34">
        <f t="shared" si="29"/>
        <v>2055.81</v>
      </c>
      <c r="J132" s="35">
        <v>2.3999999999999998E-3</v>
      </c>
    </row>
    <row r="133" spans="1:10" ht="24">
      <c r="A133" s="29" t="s">
        <v>284</v>
      </c>
      <c r="B133" s="30" t="s">
        <v>280</v>
      </c>
      <c r="C133" s="31" t="s">
        <v>19</v>
      </c>
      <c r="D133" s="37" t="s">
        <v>283</v>
      </c>
      <c r="E133" s="32" t="s">
        <v>112</v>
      </c>
      <c r="F133" s="33">
        <v>48</v>
      </c>
      <c r="G133" s="38">
        <v>31.98</v>
      </c>
      <c r="H133" s="34">
        <f t="shared" si="28"/>
        <v>40.31</v>
      </c>
      <c r="I133" s="34">
        <f t="shared" si="29"/>
        <v>1934.88</v>
      </c>
      <c r="J133" s="35">
        <v>2.2000000000000001E-3</v>
      </c>
    </row>
    <row r="134" spans="1:10" ht="24">
      <c r="A134" s="29" t="s">
        <v>285</v>
      </c>
      <c r="B134" s="30" t="s">
        <v>286</v>
      </c>
      <c r="C134" s="31" t="s">
        <v>19</v>
      </c>
      <c r="D134" s="37" t="s">
        <v>287</v>
      </c>
      <c r="E134" s="32" t="s">
        <v>112</v>
      </c>
      <c r="F134" s="33">
        <v>17</v>
      </c>
      <c r="G134" s="38">
        <v>22.38</v>
      </c>
      <c r="H134" s="34">
        <f t="shared" si="28"/>
        <v>28.21</v>
      </c>
      <c r="I134" s="34">
        <f t="shared" si="29"/>
        <v>479.57</v>
      </c>
      <c r="J134" s="35">
        <v>5.9999999999999995E-4</v>
      </c>
    </row>
    <row r="135" spans="1:10" ht="24">
      <c r="A135" s="29" t="s">
        <v>288</v>
      </c>
      <c r="B135" s="30" t="s">
        <v>289</v>
      </c>
      <c r="C135" s="31" t="s">
        <v>19</v>
      </c>
      <c r="D135" s="37" t="s">
        <v>290</v>
      </c>
      <c r="E135" s="32" t="s">
        <v>112</v>
      </c>
      <c r="F135" s="33">
        <v>17</v>
      </c>
      <c r="G135" s="38">
        <v>9.99</v>
      </c>
      <c r="H135" s="34">
        <f t="shared" si="28"/>
        <v>12.59</v>
      </c>
      <c r="I135" s="34">
        <f t="shared" si="29"/>
        <v>214.03</v>
      </c>
      <c r="J135" s="35">
        <v>2.0000000000000001E-4</v>
      </c>
    </row>
    <row r="136" spans="1:10" ht="24">
      <c r="A136" s="29" t="s">
        <v>291</v>
      </c>
      <c r="B136" s="30" t="s">
        <v>289</v>
      </c>
      <c r="C136" s="31" t="s">
        <v>19</v>
      </c>
      <c r="D136" s="37" t="s">
        <v>290</v>
      </c>
      <c r="E136" s="32" t="s">
        <v>112</v>
      </c>
      <c r="F136" s="33">
        <v>51</v>
      </c>
      <c r="G136" s="38">
        <v>9.99</v>
      </c>
      <c r="H136" s="34">
        <f t="shared" si="28"/>
        <v>12.59</v>
      </c>
      <c r="I136" s="34">
        <f t="shared" si="29"/>
        <v>642.09</v>
      </c>
      <c r="J136" s="35">
        <v>6.9999999999999999E-4</v>
      </c>
    </row>
    <row r="137" spans="1:10" ht="24">
      <c r="A137" s="29" t="s">
        <v>292</v>
      </c>
      <c r="B137" s="30" t="s">
        <v>289</v>
      </c>
      <c r="C137" s="31" t="s">
        <v>19</v>
      </c>
      <c r="D137" s="37" t="s">
        <v>293</v>
      </c>
      <c r="E137" s="32" t="s">
        <v>112</v>
      </c>
      <c r="F137" s="33">
        <v>17</v>
      </c>
      <c r="G137" s="38">
        <v>9.99</v>
      </c>
      <c r="H137" s="34">
        <f t="shared" si="28"/>
        <v>12.59</v>
      </c>
      <c r="I137" s="34">
        <f t="shared" si="29"/>
        <v>214.03</v>
      </c>
      <c r="J137" s="35">
        <v>2.0000000000000001E-4</v>
      </c>
    </row>
    <row r="138" spans="1:10" ht="24">
      <c r="A138" s="29" t="s">
        <v>294</v>
      </c>
      <c r="B138" s="33">
        <v>91930</v>
      </c>
      <c r="C138" s="31" t="s">
        <v>31</v>
      </c>
      <c r="D138" s="37" t="s">
        <v>295</v>
      </c>
      <c r="E138" s="32" t="s">
        <v>44</v>
      </c>
      <c r="F138" s="33">
        <v>48</v>
      </c>
      <c r="G138" s="38">
        <v>8.2899999999999991</v>
      </c>
      <c r="H138" s="34">
        <f t="shared" si="28"/>
        <v>10.45</v>
      </c>
      <c r="I138" s="34">
        <f t="shared" si="29"/>
        <v>501.6</v>
      </c>
      <c r="J138" s="35">
        <v>5.9999999999999995E-4</v>
      </c>
    </row>
    <row r="139" spans="1:10" ht="24">
      <c r="A139" s="29" t="s">
        <v>296</v>
      </c>
      <c r="B139" s="30" t="s">
        <v>297</v>
      </c>
      <c r="C139" s="31" t="s">
        <v>19</v>
      </c>
      <c r="D139" s="37" t="s">
        <v>298</v>
      </c>
      <c r="E139" s="32" t="s">
        <v>112</v>
      </c>
      <c r="F139" s="33">
        <v>48</v>
      </c>
      <c r="G139" s="38">
        <v>58.11</v>
      </c>
      <c r="H139" s="34">
        <f t="shared" si="28"/>
        <v>73.25</v>
      </c>
      <c r="I139" s="34">
        <f t="shared" si="29"/>
        <v>3516</v>
      </c>
      <c r="J139" s="35">
        <v>4.1000000000000003E-3</v>
      </c>
    </row>
    <row r="140" spans="1:10" ht="24">
      <c r="A140" s="29" t="s">
        <v>299</v>
      </c>
      <c r="B140" s="30" t="s">
        <v>297</v>
      </c>
      <c r="C140" s="31" t="s">
        <v>19</v>
      </c>
      <c r="D140" s="37" t="s">
        <v>298</v>
      </c>
      <c r="E140" s="32" t="s">
        <v>112</v>
      </c>
      <c r="F140" s="33">
        <v>144</v>
      </c>
      <c r="G140" s="38">
        <v>58.11</v>
      </c>
      <c r="H140" s="34">
        <f t="shared" si="28"/>
        <v>73.25</v>
      </c>
      <c r="I140" s="34">
        <f t="shared" si="29"/>
        <v>10548</v>
      </c>
      <c r="J140" s="35">
        <v>1.2200000000000001E-2</v>
      </c>
    </row>
    <row r="141" spans="1:10" ht="24">
      <c r="A141" s="29" t="s">
        <v>300</v>
      </c>
      <c r="B141" s="33">
        <v>91924</v>
      </c>
      <c r="C141" s="31" t="s">
        <v>31</v>
      </c>
      <c r="D141" s="37" t="s">
        <v>301</v>
      </c>
      <c r="E141" s="32" t="s">
        <v>44</v>
      </c>
      <c r="F141" s="33">
        <v>542</v>
      </c>
      <c r="G141" s="38">
        <v>2.68</v>
      </c>
      <c r="H141" s="34">
        <f t="shared" si="28"/>
        <v>3.37</v>
      </c>
      <c r="I141" s="34">
        <f t="shared" si="29"/>
        <v>1826.54</v>
      </c>
      <c r="J141" s="35">
        <v>2.0999999999999999E-3</v>
      </c>
    </row>
    <row r="142" spans="1:10" ht="24">
      <c r="A142" s="29" t="s">
        <v>302</v>
      </c>
      <c r="B142" s="33">
        <v>91924</v>
      </c>
      <c r="C142" s="31" t="s">
        <v>31</v>
      </c>
      <c r="D142" s="37" t="s">
        <v>301</v>
      </c>
      <c r="E142" s="32" t="s">
        <v>44</v>
      </c>
      <c r="F142" s="33">
        <v>443</v>
      </c>
      <c r="G142" s="38">
        <v>2.68</v>
      </c>
      <c r="H142" s="34">
        <f t="shared" si="28"/>
        <v>3.37</v>
      </c>
      <c r="I142" s="34">
        <f t="shared" si="29"/>
        <v>1492.91</v>
      </c>
      <c r="J142" s="35">
        <v>1.6999999999999999E-3</v>
      </c>
    </row>
    <row r="143" spans="1:10" ht="24">
      <c r="A143" s="29" t="s">
        <v>303</v>
      </c>
      <c r="B143" s="33">
        <v>91924</v>
      </c>
      <c r="C143" s="31" t="s">
        <v>31</v>
      </c>
      <c r="D143" s="37" t="s">
        <v>304</v>
      </c>
      <c r="E143" s="32" t="s">
        <v>44</v>
      </c>
      <c r="F143" s="33">
        <v>329</v>
      </c>
      <c r="G143" s="38">
        <v>2.68</v>
      </c>
      <c r="H143" s="34">
        <f t="shared" si="28"/>
        <v>3.37</v>
      </c>
      <c r="I143" s="34">
        <f t="shared" si="29"/>
        <v>1108.73</v>
      </c>
      <c r="J143" s="35">
        <v>1.2999999999999999E-3</v>
      </c>
    </row>
    <row r="144" spans="1:10" ht="24">
      <c r="A144" s="29" t="s">
        <v>305</v>
      </c>
      <c r="B144" s="33">
        <v>91924</v>
      </c>
      <c r="C144" s="31" t="s">
        <v>31</v>
      </c>
      <c r="D144" s="37" t="s">
        <v>301</v>
      </c>
      <c r="E144" s="32" t="s">
        <v>44</v>
      </c>
      <c r="F144" s="33">
        <v>168</v>
      </c>
      <c r="G144" s="38">
        <v>2.68</v>
      </c>
      <c r="H144" s="34">
        <f t="shared" si="28"/>
        <v>3.37</v>
      </c>
      <c r="I144" s="34">
        <f t="shared" si="29"/>
        <v>566.16</v>
      </c>
      <c r="J144" s="35">
        <v>6.9999999999999999E-4</v>
      </c>
    </row>
    <row r="145" spans="1:10" ht="24">
      <c r="A145" s="29" t="s">
        <v>306</v>
      </c>
      <c r="B145" s="33">
        <v>91926</v>
      </c>
      <c r="C145" s="31" t="s">
        <v>31</v>
      </c>
      <c r="D145" s="37" t="s">
        <v>307</v>
      </c>
      <c r="E145" s="32" t="s">
        <v>44</v>
      </c>
      <c r="F145" s="33">
        <v>368</v>
      </c>
      <c r="G145" s="38">
        <v>3.86</v>
      </c>
      <c r="H145" s="34">
        <f t="shared" si="28"/>
        <v>4.8600000000000003</v>
      </c>
      <c r="I145" s="34">
        <f t="shared" si="29"/>
        <v>1788.48</v>
      </c>
      <c r="J145" s="35">
        <v>2.0999999999999999E-3</v>
      </c>
    </row>
    <row r="146" spans="1:10" ht="24">
      <c r="A146" s="29" t="s">
        <v>308</v>
      </c>
      <c r="B146" s="33">
        <v>91926</v>
      </c>
      <c r="C146" s="31" t="s">
        <v>31</v>
      </c>
      <c r="D146" s="37" t="s">
        <v>309</v>
      </c>
      <c r="E146" s="32" t="s">
        <v>44</v>
      </c>
      <c r="F146" s="33">
        <v>600</v>
      </c>
      <c r="G146" s="38">
        <v>3.86</v>
      </c>
      <c r="H146" s="34">
        <f t="shared" si="28"/>
        <v>4.8600000000000003</v>
      </c>
      <c r="I146" s="34">
        <f t="shared" si="29"/>
        <v>2916</v>
      </c>
      <c r="J146" s="35">
        <v>3.3999999999999998E-3</v>
      </c>
    </row>
    <row r="147" spans="1:10" ht="24">
      <c r="A147" s="29" t="s">
        <v>310</v>
      </c>
      <c r="B147" s="33">
        <v>91926</v>
      </c>
      <c r="C147" s="31" t="s">
        <v>31</v>
      </c>
      <c r="D147" s="37" t="s">
        <v>309</v>
      </c>
      <c r="E147" s="32" t="s">
        <v>44</v>
      </c>
      <c r="F147" s="33">
        <v>410</v>
      </c>
      <c r="G147" s="38">
        <v>3.86</v>
      </c>
      <c r="H147" s="34">
        <f t="shared" si="28"/>
        <v>4.8600000000000003</v>
      </c>
      <c r="I147" s="34">
        <f t="shared" si="29"/>
        <v>1992.6</v>
      </c>
      <c r="J147" s="35">
        <v>2.3E-3</v>
      </c>
    </row>
    <row r="148" spans="1:10" ht="24">
      <c r="A148" s="29" t="s">
        <v>311</v>
      </c>
      <c r="B148" s="33">
        <v>91928</v>
      </c>
      <c r="C148" s="31" t="s">
        <v>31</v>
      </c>
      <c r="D148" s="37" t="s">
        <v>312</v>
      </c>
      <c r="E148" s="32" t="s">
        <v>44</v>
      </c>
      <c r="F148" s="33">
        <v>13</v>
      </c>
      <c r="G148" s="38">
        <v>5.96</v>
      </c>
      <c r="H148" s="34">
        <f t="shared" si="28"/>
        <v>7.51</v>
      </c>
      <c r="I148" s="34">
        <f t="shared" si="29"/>
        <v>97.63</v>
      </c>
      <c r="J148" s="35">
        <v>1E-4</v>
      </c>
    </row>
    <row r="149" spans="1:10" ht="24">
      <c r="A149" s="29" t="s">
        <v>313</v>
      </c>
      <c r="B149" s="33">
        <v>91928</v>
      </c>
      <c r="C149" s="31" t="s">
        <v>31</v>
      </c>
      <c r="D149" s="37" t="s">
        <v>312</v>
      </c>
      <c r="E149" s="32" t="s">
        <v>44</v>
      </c>
      <c r="F149" s="33">
        <v>87</v>
      </c>
      <c r="G149" s="38">
        <v>5.96</v>
      </c>
      <c r="H149" s="34">
        <f t="shared" si="28"/>
        <v>7.51</v>
      </c>
      <c r="I149" s="34">
        <f t="shared" si="29"/>
        <v>653.37</v>
      </c>
      <c r="J149" s="35">
        <v>8.0000000000000004E-4</v>
      </c>
    </row>
    <row r="150" spans="1:10" ht="24">
      <c r="A150" s="29" t="s">
        <v>314</v>
      </c>
      <c r="B150" s="33">
        <v>91928</v>
      </c>
      <c r="C150" s="31" t="s">
        <v>31</v>
      </c>
      <c r="D150" s="37" t="s">
        <v>312</v>
      </c>
      <c r="E150" s="32" t="s">
        <v>44</v>
      </c>
      <c r="F150" s="33">
        <v>50</v>
      </c>
      <c r="G150" s="38">
        <v>5.96</v>
      </c>
      <c r="H150" s="34">
        <f t="shared" si="28"/>
        <v>7.51</v>
      </c>
      <c r="I150" s="34">
        <f t="shared" si="29"/>
        <v>375.5</v>
      </c>
      <c r="J150" s="35">
        <v>4.0000000000000002E-4</v>
      </c>
    </row>
    <row r="151" spans="1:10" ht="24">
      <c r="A151" s="29" t="s">
        <v>315</v>
      </c>
      <c r="B151" s="33">
        <v>91928</v>
      </c>
      <c r="C151" s="31" t="s">
        <v>31</v>
      </c>
      <c r="D151" s="37" t="s">
        <v>312</v>
      </c>
      <c r="E151" s="32" t="s">
        <v>44</v>
      </c>
      <c r="F151" s="33">
        <v>148</v>
      </c>
      <c r="G151" s="38">
        <v>5.96</v>
      </c>
      <c r="H151" s="34">
        <f t="shared" si="28"/>
        <v>7.51</v>
      </c>
      <c r="I151" s="34">
        <f t="shared" si="29"/>
        <v>1111.48</v>
      </c>
      <c r="J151" s="35">
        <v>1.2999999999999999E-3</v>
      </c>
    </row>
    <row r="152" spans="1:10" ht="24">
      <c r="A152" s="29" t="s">
        <v>316</v>
      </c>
      <c r="B152" s="33">
        <v>91928</v>
      </c>
      <c r="C152" s="31" t="s">
        <v>31</v>
      </c>
      <c r="D152" s="37" t="s">
        <v>312</v>
      </c>
      <c r="E152" s="32" t="s">
        <v>44</v>
      </c>
      <c r="F152" s="33">
        <v>148</v>
      </c>
      <c r="G152" s="38">
        <v>5.96</v>
      </c>
      <c r="H152" s="34">
        <f t="shared" si="28"/>
        <v>7.51</v>
      </c>
      <c r="I152" s="34">
        <f t="shared" si="29"/>
        <v>1111.48</v>
      </c>
      <c r="J152" s="35">
        <v>1.2999999999999999E-3</v>
      </c>
    </row>
    <row r="153" spans="1:10" ht="24">
      <c r="A153" s="29" t="s">
        <v>317</v>
      </c>
      <c r="B153" s="33">
        <v>91928</v>
      </c>
      <c r="C153" s="31" t="s">
        <v>31</v>
      </c>
      <c r="D153" s="37" t="s">
        <v>312</v>
      </c>
      <c r="E153" s="32" t="s">
        <v>44</v>
      </c>
      <c r="F153" s="33">
        <v>148</v>
      </c>
      <c r="G153" s="38">
        <v>5.96</v>
      </c>
      <c r="H153" s="34">
        <f t="shared" si="28"/>
        <v>7.51</v>
      </c>
      <c r="I153" s="34">
        <f t="shared" si="29"/>
        <v>1111.48</v>
      </c>
      <c r="J153" s="35">
        <v>1.2999999999999999E-3</v>
      </c>
    </row>
    <row r="154" spans="1:10">
      <c r="A154" s="29" t="s">
        <v>318</v>
      </c>
      <c r="B154" s="30" t="s">
        <v>319</v>
      </c>
      <c r="C154" s="31" t="s">
        <v>13</v>
      </c>
      <c r="D154" s="31" t="s">
        <v>320</v>
      </c>
      <c r="E154" s="32" t="s">
        <v>15</v>
      </c>
      <c r="F154" s="33">
        <v>16</v>
      </c>
      <c r="G154" s="38">
        <v>4.92</v>
      </c>
      <c r="H154" s="34">
        <f t="shared" si="28"/>
        <v>6.2</v>
      </c>
      <c r="I154" s="34">
        <f t="shared" si="29"/>
        <v>99.2</v>
      </c>
      <c r="J154" s="35">
        <v>1E-4</v>
      </c>
    </row>
    <row r="155" spans="1:10">
      <c r="A155" s="29" t="s">
        <v>321</v>
      </c>
      <c r="B155" s="33">
        <v>91955</v>
      </c>
      <c r="C155" s="31" t="s">
        <v>31</v>
      </c>
      <c r="D155" s="31" t="s">
        <v>322</v>
      </c>
      <c r="E155" s="32" t="s">
        <v>15</v>
      </c>
      <c r="F155" s="33">
        <v>6</v>
      </c>
      <c r="G155" s="38">
        <v>35.58</v>
      </c>
      <c r="H155" s="34">
        <f t="shared" si="28"/>
        <v>44.85</v>
      </c>
      <c r="I155" s="34">
        <f t="shared" si="29"/>
        <v>269.10000000000002</v>
      </c>
      <c r="J155" s="35">
        <v>2.9999999999999997E-4</v>
      </c>
    </row>
    <row r="156" spans="1:10">
      <c r="A156" s="29" t="s">
        <v>323</v>
      </c>
      <c r="B156" s="33">
        <v>91953</v>
      </c>
      <c r="C156" s="31" t="s">
        <v>31</v>
      </c>
      <c r="D156" s="31" t="s">
        <v>324</v>
      </c>
      <c r="E156" s="32" t="s">
        <v>15</v>
      </c>
      <c r="F156" s="33">
        <v>32</v>
      </c>
      <c r="G156" s="38">
        <v>29.24</v>
      </c>
      <c r="H156" s="34">
        <f t="shared" si="28"/>
        <v>36.86</v>
      </c>
      <c r="I156" s="34">
        <f t="shared" si="29"/>
        <v>1179.52</v>
      </c>
      <c r="J156" s="35">
        <v>1.4E-3</v>
      </c>
    </row>
    <row r="157" spans="1:10">
      <c r="A157" s="29" t="s">
        <v>325</v>
      </c>
      <c r="B157" s="33">
        <v>91961</v>
      </c>
      <c r="C157" s="31" t="s">
        <v>31</v>
      </c>
      <c r="D157" s="31" t="s">
        <v>326</v>
      </c>
      <c r="E157" s="32" t="s">
        <v>15</v>
      </c>
      <c r="F157" s="33">
        <v>2</v>
      </c>
      <c r="G157" s="38">
        <v>57.28</v>
      </c>
      <c r="H157" s="34">
        <f t="shared" si="28"/>
        <v>72.209999999999994</v>
      </c>
      <c r="I157" s="34">
        <f t="shared" si="29"/>
        <v>144.41999999999999</v>
      </c>
      <c r="J157" s="35">
        <v>2.0000000000000001E-4</v>
      </c>
    </row>
    <row r="158" spans="1:10">
      <c r="A158" s="29" t="s">
        <v>327</v>
      </c>
      <c r="B158" s="33">
        <v>91958</v>
      </c>
      <c r="C158" s="31" t="s">
        <v>31</v>
      </c>
      <c r="D158" s="31" t="s">
        <v>328</v>
      </c>
      <c r="E158" s="32" t="s">
        <v>15</v>
      </c>
      <c r="F158" s="33">
        <v>3</v>
      </c>
      <c r="G158" s="38">
        <v>33.82</v>
      </c>
      <c r="H158" s="34">
        <f t="shared" si="28"/>
        <v>42.63</v>
      </c>
      <c r="I158" s="34">
        <f t="shared" si="29"/>
        <v>127.89</v>
      </c>
      <c r="J158" s="35">
        <v>1E-4</v>
      </c>
    </row>
    <row r="159" spans="1:10">
      <c r="A159" s="29" t="s">
        <v>329</v>
      </c>
      <c r="B159" s="33">
        <v>91990</v>
      </c>
      <c r="C159" s="31" t="s">
        <v>31</v>
      </c>
      <c r="D159" s="31" t="s">
        <v>330</v>
      </c>
      <c r="E159" s="32" t="s">
        <v>15</v>
      </c>
      <c r="F159" s="33">
        <v>91</v>
      </c>
      <c r="G159" s="38">
        <v>33.25</v>
      </c>
      <c r="H159" s="34">
        <f t="shared" si="28"/>
        <v>41.91</v>
      </c>
      <c r="I159" s="34">
        <f t="shared" si="29"/>
        <v>3813.81</v>
      </c>
      <c r="J159" s="35">
        <v>4.4000000000000003E-3</v>
      </c>
    </row>
    <row r="160" spans="1:10">
      <c r="A160" s="29" t="s">
        <v>331</v>
      </c>
      <c r="B160" s="33">
        <v>91991</v>
      </c>
      <c r="C160" s="31" t="s">
        <v>31</v>
      </c>
      <c r="D160" s="31" t="s">
        <v>332</v>
      </c>
      <c r="E160" s="32" t="s">
        <v>15</v>
      </c>
      <c r="F160" s="33">
        <v>1</v>
      </c>
      <c r="G160" s="38">
        <v>35.46</v>
      </c>
      <c r="H160" s="34">
        <f t="shared" si="28"/>
        <v>44.7</v>
      </c>
      <c r="I160" s="34">
        <f t="shared" si="29"/>
        <v>44.7</v>
      </c>
      <c r="J160" s="35">
        <v>1E-4</v>
      </c>
    </row>
    <row r="161" spans="1:10">
      <c r="A161" s="29" t="s">
        <v>333</v>
      </c>
      <c r="B161" s="30" t="s">
        <v>334</v>
      </c>
      <c r="C161" s="31" t="s">
        <v>13</v>
      </c>
      <c r="D161" s="31" t="s">
        <v>335</v>
      </c>
      <c r="E161" s="32" t="s">
        <v>15</v>
      </c>
      <c r="F161" s="33">
        <v>2</v>
      </c>
      <c r="G161" s="38">
        <v>42.96</v>
      </c>
      <c r="H161" s="34">
        <f t="shared" si="28"/>
        <v>54.15</v>
      </c>
      <c r="I161" s="34">
        <f t="shared" si="29"/>
        <v>108.3</v>
      </c>
      <c r="J161" s="35">
        <v>1E-4</v>
      </c>
    </row>
    <row r="162" spans="1:10">
      <c r="A162" s="29" t="s">
        <v>336</v>
      </c>
      <c r="B162" s="30" t="s">
        <v>337</v>
      </c>
      <c r="C162" s="31" t="s">
        <v>13</v>
      </c>
      <c r="D162" s="31" t="s">
        <v>338</v>
      </c>
      <c r="E162" s="32" t="s">
        <v>15</v>
      </c>
      <c r="F162" s="33">
        <v>2</v>
      </c>
      <c r="G162" s="38">
        <v>7.86</v>
      </c>
      <c r="H162" s="34">
        <f t="shared" si="28"/>
        <v>9.9</v>
      </c>
      <c r="I162" s="34">
        <f t="shared" si="29"/>
        <v>19.8</v>
      </c>
      <c r="J162" s="35">
        <v>0</v>
      </c>
    </row>
    <row r="163" spans="1:10" ht="36">
      <c r="A163" s="29" t="s">
        <v>339</v>
      </c>
      <c r="B163" s="30" t="s">
        <v>340</v>
      </c>
      <c r="C163" s="31" t="s">
        <v>19</v>
      </c>
      <c r="D163" s="31" t="s">
        <v>341</v>
      </c>
      <c r="E163" s="32" t="s">
        <v>21</v>
      </c>
      <c r="F163" s="33">
        <v>2</v>
      </c>
      <c r="G163" s="38">
        <v>204.45</v>
      </c>
      <c r="H163" s="34">
        <f t="shared" si="28"/>
        <v>257.75</v>
      </c>
      <c r="I163" s="34">
        <f t="shared" si="29"/>
        <v>515.5</v>
      </c>
      <c r="J163" s="35">
        <v>5.9999999999999995E-4</v>
      </c>
    </row>
    <row r="164" spans="1:10">
      <c r="A164" s="29" t="s">
        <v>342</v>
      </c>
      <c r="B164" s="30" t="s">
        <v>343</v>
      </c>
      <c r="C164" s="31" t="s">
        <v>19</v>
      </c>
      <c r="D164" s="31" t="s">
        <v>344</v>
      </c>
      <c r="E164" s="32" t="s">
        <v>21</v>
      </c>
      <c r="F164" s="33">
        <v>5</v>
      </c>
      <c r="G164" s="34">
        <v>1874.83</v>
      </c>
      <c r="H164" s="34">
        <f t="shared" si="28"/>
        <v>2363.59</v>
      </c>
      <c r="I164" s="34">
        <f t="shared" si="29"/>
        <v>11817.95</v>
      </c>
      <c r="J164" s="35">
        <v>1.37E-2</v>
      </c>
    </row>
    <row r="165" spans="1:10">
      <c r="A165" s="29" t="s">
        <v>345</v>
      </c>
      <c r="B165" s="30" t="s">
        <v>346</v>
      </c>
      <c r="C165" s="31" t="s">
        <v>100</v>
      </c>
      <c r="D165" s="31" t="s">
        <v>347</v>
      </c>
      <c r="E165" s="32" t="s">
        <v>15</v>
      </c>
      <c r="F165" s="33">
        <v>5</v>
      </c>
      <c r="G165" s="38">
        <v>97.58</v>
      </c>
      <c r="H165" s="34">
        <f t="shared" si="28"/>
        <v>123.01</v>
      </c>
      <c r="I165" s="34">
        <f t="shared" si="29"/>
        <v>615.04999999999995</v>
      </c>
      <c r="J165" s="35">
        <v>6.9999999999999999E-4</v>
      </c>
    </row>
    <row r="166" spans="1:10">
      <c r="A166" s="29" t="s">
        <v>348</v>
      </c>
      <c r="B166" s="30" t="s">
        <v>349</v>
      </c>
      <c r="C166" s="31" t="s">
        <v>13</v>
      </c>
      <c r="D166" s="31" t="s">
        <v>350</v>
      </c>
      <c r="E166" s="32" t="s">
        <v>15</v>
      </c>
      <c r="F166" s="33">
        <v>6</v>
      </c>
      <c r="G166" s="34">
        <v>1132.78</v>
      </c>
      <c r="H166" s="34">
        <f t="shared" si="28"/>
        <v>1428.09</v>
      </c>
      <c r="I166" s="34">
        <f t="shared" si="29"/>
        <v>8568.5400000000009</v>
      </c>
      <c r="J166" s="35">
        <v>9.9000000000000008E-3</v>
      </c>
    </row>
    <row r="167" spans="1:10" ht="24">
      <c r="A167" s="29" t="s">
        <v>351</v>
      </c>
      <c r="B167" s="30" t="s">
        <v>352</v>
      </c>
      <c r="C167" s="31" t="s">
        <v>19</v>
      </c>
      <c r="D167" s="37" t="s">
        <v>353</v>
      </c>
      <c r="E167" s="32" t="s">
        <v>354</v>
      </c>
      <c r="F167" s="33">
        <v>21</v>
      </c>
      <c r="G167" s="38">
        <v>16.86</v>
      </c>
      <c r="H167" s="34">
        <f t="shared" si="28"/>
        <v>21.25</v>
      </c>
      <c r="I167" s="34">
        <f t="shared" si="29"/>
        <v>446.25</v>
      </c>
      <c r="J167" s="35">
        <v>5.0000000000000001E-4</v>
      </c>
    </row>
    <row r="168" spans="1:10" ht="24">
      <c r="A168" s="29" t="s">
        <v>355</v>
      </c>
      <c r="B168" s="30" t="s">
        <v>356</v>
      </c>
      <c r="C168" s="31" t="s">
        <v>13</v>
      </c>
      <c r="D168" s="37" t="s">
        <v>357</v>
      </c>
      <c r="E168" s="32" t="s">
        <v>15</v>
      </c>
      <c r="F168" s="33">
        <v>3</v>
      </c>
      <c r="G168" s="38">
        <v>111.79</v>
      </c>
      <c r="H168" s="34">
        <f t="shared" si="28"/>
        <v>140.93</v>
      </c>
      <c r="I168" s="34">
        <f t="shared" si="29"/>
        <v>422.79</v>
      </c>
      <c r="J168" s="35">
        <v>5.0000000000000001E-4</v>
      </c>
    </row>
    <row r="169" spans="1:10" ht="24">
      <c r="A169" s="29" t="s">
        <v>358</v>
      </c>
      <c r="B169" s="30" t="s">
        <v>359</v>
      </c>
      <c r="C169" s="31" t="s">
        <v>13</v>
      </c>
      <c r="D169" s="37" t="s">
        <v>360</v>
      </c>
      <c r="E169" s="32" t="s">
        <v>15</v>
      </c>
      <c r="F169" s="33">
        <v>1</v>
      </c>
      <c r="G169" s="38">
        <v>223.58</v>
      </c>
      <c r="H169" s="34">
        <f t="shared" si="28"/>
        <v>281.86</v>
      </c>
      <c r="I169" s="34">
        <f t="shared" si="29"/>
        <v>281.86</v>
      </c>
      <c r="J169" s="35">
        <v>2.9999999999999997E-4</v>
      </c>
    </row>
    <row r="170" spans="1:10" ht="24">
      <c r="A170" s="29" t="s">
        <v>361</v>
      </c>
      <c r="B170" s="33">
        <v>96971</v>
      </c>
      <c r="C170" s="31" t="s">
        <v>31</v>
      </c>
      <c r="D170" s="37" t="s">
        <v>362</v>
      </c>
      <c r="E170" s="32" t="s">
        <v>44</v>
      </c>
      <c r="F170" s="33">
        <v>20</v>
      </c>
      <c r="G170" s="38">
        <v>32.56</v>
      </c>
      <c r="H170" s="34">
        <f t="shared" si="28"/>
        <v>41.04</v>
      </c>
      <c r="I170" s="34">
        <f t="shared" si="29"/>
        <v>820.8</v>
      </c>
      <c r="J170" s="35">
        <v>1E-3</v>
      </c>
    </row>
    <row r="171" spans="1:10" ht="24">
      <c r="A171" s="29" t="s">
        <v>363</v>
      </c>
      <c r="B171" s="30" t="s">
        <v>364</v>
      </c>
      <c r="C171" s="31" t="s">
        <v>13</v>
      </c>
      <c r="D171" s="37" t="s">
        <v>365</v>
      </c>
      <c r="E171" s="32" t="s">
        <v>44</v>
      </c>
      <c r="F171" s="33">
        <v>100</v>
      </c>
      <c r="G171" s="38">
        <v>31.7</v>
      </c>
      <c r="H171" s="34">
        <f t="shared" si="28"/>
        <v>39.96</v>
      </c>
      <c r="I171" s="34">
        <f t="shared" si="29"/>
        <v>3996</v>
      </c>
      <c r="J171" s="35">
        <v>4.5999999999999999E-3</v>
      </c>
    </row>
    <row r="172" spans="1:10">
      <c r="A172" s="29" t="s">
        <v>366</v>
      </c>
      <c r="B172" s="30" t="s">
        <v>367</v>
      </c>
      <c r="C172" s="31" t="s">
        <v>13</v>
      </c>
      <c r="D172" s="31" t="s">
        <v>368</v>
      </c>
      <c r="E172" s="32" t="s">
        <v>44</v>
      </c>
      <c r="F172" s="40">
        <v>5.2</v>
      </c>
      <c r="G172" s="38">
        <v>5</v>
      </c>
      <c r="H172" s="34">
        <f t="shared" si="28"/>
        <v>6.3</v>
      </c>
      <c r="I172" s="34">
        <f t="shared" si="29"/>
        <v>32.76</v>
      </c>
      <c r="J172" s="35">
        <v>0</v>
      </c>
    </row>
    <row r="173" spans="1:10">
      <c r="A173" s="29" t="s">
        <v>369</v>
      </c>
      <c r="B173" s="30" t="s">
        <v>370</v>
      </c>
      <c r="C173" s="31" t="s">
        <v>19</v>
      </c>
      <c r="D173" s="31" t="s">
        <v>371</v>
      </c>
      <c r="E173" s="32" t="s">
        <v>21</v>
      </c>
      <c r="F173" s="33">
        <v>15</v>
      </c>
      <c r="G173" s="38">
        <v>23.27</v>
      </c>
      <c r="H173" s="34">
        <f t="shared" si="28"/>
        <v>29.33</v>
      </c>
      <c r="I173" s="34">
        <f t="shared" si="29"/>
        <v>439.95</v>
      </c>
      <c r="J173" s="35">
        <v>5.0000000000000001E-4</v>
      </c>
    </row>
    <row r="174" spans="1:10">
      <c r="A174" s="29" t="s">
        <v>372</v>
      </c>
      <c r="B174" s="30" t="s">
        <v>373</v>
      </c>
      <c r="C174" s="31" t="s">
        <v>19</v>
      </c>
      <c r="D174" s="31" t="s">
        <v>374</v>
      </c>
      <c r="E174" s="32" t="s">
        <v>21</v>
      </c>
      <c r="F174" s="33">
        <v>5</v>
      </c>
      <c r="G174" s="38">
        <v>23.27</v>
      </c>
      <c r="H174" s="34">
        <f t="shared" si="28"/>
        <v>29.33</v>
      </c>
      <c r="I174" s="34">
        <f t="shared" si="29"/>
        <v>146.65</v>
      </c>
      <c r="J174" s="35">
        <v>2.0000000000000001E-4</v>
      </c>
    </row>
    <row r="175" spans="1:10">
      <c r="A175" s="29" t="s">
        <v>375</v>
      </c>
      <c r="B175" s="30" t="s">
        <v>376</v>
      </c>
      <c r="C175" s="31" t="s">
        <v>19</v>
      </c>
      <c r="D175" s="31" t="s">
        <v>377</v>
      </c>
      <c r="E175" s="32" t="s">
        <v>21</v>
      </c>
      <c r="F175" s="33">
        <v>1</v>
      </c>
      <c r="G175" s="38">
        <v>23.27</v>
      </c>
      <c r="H175" s="34">
        <f t="shared" si="28"/>
        <v>29.33</v>
      </c>
      <c r="I175" s="34">
        <f t="shared" si="29"/>
        <v>29.33</v>
      </c>
      <c r="J175" s="35">
        <v>0</v>
      </c>
    </row>
    <row r="176" spans="1:10">
      <c r="A176" s="29" t="s">
        <v>378</v>
      </c>
      <c r="B176" s="30" t="s">
        <v>379</v>
      </c>
      <c r="C176" s="31" t="s">
        <v>19</v>
      </c>
      <c r="D176" s="31" t="s">
        <v>380</v>
      </c>
      <c r="E176" s="32" t="s">
        <v>21</v>
      </c>
      <c r="F176" s="33">
        <v>10</v>
      </c>
      <c r="G176" s="38">
        <v>69.3</v>
      </c>
      <c r="H176" s="34">
        <f t="shared" si="28"/>
        <v>87.36</v>
      </c>
      <c r="I176" s="34">
        <f t="shared" si="29"/>
        <v>873.6</v>
      </c>
      <c r="J176" s="35">
        <v>1E-3</v>
      </c>
    </row>
    <row r="177" spans="1:10">
      <c r="A177" s="29" t="s">
        <v>381</v>
      </c>
      <c r="B177" s="30" t="s">
        <v>382</v>
      </c>
      <c r="C177" s="31" t="s">
        <v>19</v>
      </c>
      <c r="D177" s="31" t="s">
        <v>383</v>
      </c>
      <c r="E177" s="32" t="s">
        <v>21</v>
      </c>
      <c r="F177" s="33">
        <v>1</v>
      </c>
      <c r="G177" s="38">
        <v>52.15</v>
      </c>
      <c r="H177" s="34">
        <f t="shared" si="28"/>
        <v>65.739999999999995</v>
      </c>
      <c r="I177" s="34">
        <f t="shared" si="29"/>
        <v>65.739999999999995</v>
      </c>
      <c r="J177" s="35">
        <v>1E-4</v>
      </c>
    </row>
    <row r="178" spans="1:10">
      <c r="A178" s="29" t="s">
        <v>384</v>
      </c>
      <c r="B178" s="30" t="s">
        <v>385</v>
      </c>
      <c r="C178" s="31" t="s">
        <v>19</v>
      </c>
      <c r="D178" s="31" t="s">
        <v>386</v>
      </c>
      <c r="E178" s="32" t="s">
        <v>21</v>
      </c>
      <c r="F178" s="33">
        <v>1</v>
      </c>
      <c r="G178" s="38">
        <v>52.15</v>
      </c>
      <c r="H178" s="34">
        <f t="shared" si="28"/>
        <v>65.739999999999995</v>
      </c>
      <c r="I178" s="34">
        <f t="shared" si="29"/>
        <v>65.739999999999995</v>
      </c>
      <c r="J178" s="35">
        <v>1E-4</v>
      </c>
    </row>
    <row r="179" spans="1:10">
      <c r="A179" s="29" t="s">
        <v>387</v>
      </c>
      <c r="B179" s="30" t="s">
        <v>388</v>
      </c>
      <c r="C179" s="31" t="s">
        <v>19</v>
      </c>
      <c r="D179" s="31" t="s">
        <v>389</v>
      </c>
      <c r="E179" s="32" t="s">
        <v>21</v>
      </c>
      <c r="F179" s="33">
        <v>1</v>
      </c>
      <c r="G179" s="38">
        <v>52.15</v>
      </c>
      <c r="H179" s="34">
        <f t="shared" si="28"/>
        <v>65.739999999999995</v>
      </c>
      <c r="I179" s="34">
        <f t="shared" si="29"/>
        <v>65.739999999999995</v>
      </c>
      <c r="J179" s="35">
        <v>1E-4</v>
      </c>
    </row>
    <row r="180" spans="1:10">
      <c r="A180" s="29" t="s">
        <v>390</v>
      </c>
      <c r="B180" s="30" t="s">
        <v>391</v>
      </c>
      <c r="C180" s="31" t="s">
        <v>19</v>
      </c>
      <c r="D180" s="31" t="s">
        <v>392</v>
      </c>
      <c r="E180" s="32" t="s">
        <v>21</v>
      </c>
      <c r="F180" s="33">
        <v>1</v>
      </c>
      <c r="G180" s="38">
        <v>336.23</v>
      </c>
      <c r="H180" s="34">
        <f t="shared" si="28"/>
        <v>423.88</v>
      </c>
      <c r="I180" s="34">
        <f t="shared" si="29"/>
        <v>423.88</v>
      </c>
      <c r="J180" s="35">
        <v>5.0000000000000001E-4</v>
      </c>
    </row>
    <row r="181" spans="1:10">
      <c r="A181" s="29" t="s">
        <v>393</v>
      </c>
      <c r="B181" s="30" t="s">
        <v>394</v>
      </c>
      <c r="C181" s="31" t="s">
        <v>19</v>
      </c>
      <c r="D181" s="31" t="s">
        <v>395</v>
      </c>
      <c r="E181" s="32" t="s">
        <v>21</v>
      </c>
      <c r="F181" s="33">
        <v>1</v>
      </c>
      <c r="G181" s="38">
        <v>97.32</v>
      </c>
      <c r="H181" s="34">
        <f t="shared" si="28"/>
        <v>122.69</v>
      </c>
      <c r="I181" s="34">
        <f t="shared" si="29"/>
        <v>122.69</v>
      </c>
      <c r="J181" s="35">
        <v>1E-4</v>
      </c>
    </row>
    <row r="182" spans="1:10">
      <c r="A182" s="29" t="s">
        <v>396</v>
      </c>
      <c r="B182" s="30" t="s">
        <v>397</v>
      </c>
      <c r="C182" s="31" t="s">
        <v>19</v>
      </c>
      <c r="D182" s="31" t="s">
        <v>398</v>
      </c>
      <c r="E182" s="32" t="s">
        <v>21</v>
      </c>
      <c r="F182" s="33">
        <v>2</v>
      </c>
      <c r="G182" s="38">
        <v>97.32</v>
      </c>
      <c r="H182" s="34">
        <f t="shared" si="28"/>
        <v>122.69</v>
      </c>
      <c r="I182" s="34">
        <f t="shared" si="29"/>
        <v>245.38</v>
      </c>
      <c r="J182" s="35">
        <v>2.9999999999999997E-4</v>
      </c>
    </row>
    <row r="183" spans="1:10">
      <c r="A183" s="29" t="s">
        <v>399</v>
      </c>
      <c r="B183" s="30" t="s">
        <v>379</v>
      </c>
      <c r="C183" s="31" t="s">
        <v>19</v>
      </c>
      <c r="D183" s="31" t="s">
        <v>380</v>
      </c>
      <c r="E183" s="32" t="s">
        <v>21</v>
      </c>
      <c r="F183" s="33">
        <v>2</v>
      </c>
      <c r="G183" s="38">
        <v>69.3</v>
      </c>
      <c r="H183" s="34">
        <f t="shared" si="28"/>
        <v>87.36</v>
      </c>
      <c r="I183" s="34">
        <f t="shared" si="29"/>
        <v>174.72</v>
      </c>
      <c r="J183" s="35">
        <v>2.0000000000000001E-4</v>
      </c>
    </row>
    <row r="184" spans="1:10">
      <c r="A184" s="29" t="s">
        <v>400</v>
      </c>
      <c r="B184" s="30" t="s">
        <v>401</v>
      </c>
      <c r="C184" s="31" t="s">
        <v>100</v>
      </c>
      <c r="D184" s="31" t="s">
        <v>402</v>
      </c>
      <c r="E184" s="32" t="s">
        <v>15</v>
      </c>
      <c r="F184" s="33">
        <v>12</v>
      </c>
      <c r="G184" s="38">
        <v>76.23</v>
      </c>
      <c r="H184" s="34">
        <f t="shared" si="28"/>
        <v>96.1</v>
      </c>
      <c r="I184" s="34">
        <f t="shared" si="29"/>
        <v>1153.2</v>
      </c>
      <c r="J184" s="35">
        <v>1.2999999999999999E-3</v>
      </c>
    </row>
    <row r="185" spans="1:10" ht="24">
      <c r="A185" s="29" t="s">
        <v>403</v>
      </c>
      <c r="B185" s="30" t="s">
        <v>404</v>
      </c>
      <c r="C185" s="31" t="s">
        <v>19</v>
      </c>
      <c r="D185" s="31" t="s">
        <v>405</v>
      </c>
      <c r="E185" s="32" t="s">
        <v>21</v>
      </c>
      <c r="F185" s="33">
        <v>3</v>
      </c>
      <c r="G185" s="38">
        <v>130.35</v>
      </c>
      <c r="H185" s="34">
        <f t="shared" si="28"/>
        <v>164.33</v>
      </c>
      <c r="I185" s="34">
        <f t="shared" si="29"/>
        <v>492.99</v>
      </c>
      <c r="J185" s="35">
        <v>5.9999999999999995E-4</v>
      </c>
    </row>
    <row r="186" spans="1:10" ht="24">
      <c r="A186" s="29" t="s">
        <v>406</v>
      </c>
      <c r="B186" s="33">
        <v>93009</v>
      </c>
      <c r="C186" s="31" t="s">
        <v>31</v>
      </c>
      <c r="D186" s="37" t="s">
        <v>407</v>
      </c>
      <c r="E186" s="32" t="s">
        <v>44</v>
      </c>
      <c r="F186" s="38">
        <v>7.63</v>
      </c>
      <c r="G186" s="38">
        <v>27.97</v>
      </c>
      <c r="H186" s="34">
        <f t="shared" si="28"/>
        <v>35.26</v>
      </c>
      <c r="I186" s="34">
        <f t="shared" si="29"/>
        <v>269.02999999999997</v>
      </c>
      <c r="J186" s="35">
        <v>2.9999999999999997E-4</v>
      </c>
    </row>
    <row r="187" spans="1:10" ht="24">
      <c r="A187" s="29" t="s">
        <v>408</v>
      </c>
      <c r="B187" s="33">
        <v>95749</v>
      </c>
      <c r="C187" s="31" t="s">
        <v>31</v>
      </c>
      <c r="D187" s="37" t="s">
        <v>409</v>
      </c>
      <c r="E187" s="32" t="s">
        <v>44</v>
      </c>
      <c r="F187" s="33">
        <v>26</v>
      </c>
      <c r="G187" s="38">
        <v>27.95</v>
      </c>
      <c r="H187" s="34">
        <f t="shared" si="28"/>
        <v>35.229999999999997</v>
      </c>
      <c r="I187" s="34">
        <f t="shared" si="29"/>
        <v>915.98</v>
      </c>
      <c r="J187" s="35">
        <v>1.1000000000000001E-3</v>
      </c>
    </row>
    <row r="188" spans="1:10" ht="24">
      <c r="A188" s="29" t="s">
        <v>410</v>
      </c>
      <c r="B188" s="33">
        <v>91871</v>
      </c>
      <c r="C188" s="31" t="s">
        <v>31</v>
      </c>
      <c r="D188" s="37" t="s">
        <v>411</v>
      </c>
      <c r="E188" s="32" t="s">
        <v>44</v>
      </c>
      <c r="F188" s="33">
        <v>6</v>
      </c>
      <c r="G188" s="38">
        <v>14.11</v>
      </c>
      <c r="H188" s="34">
        <f t="shared" si="28"/>
        <v>17.78</v>
      </c>
      <c r="I188" s="34">
        <f t="shared" si="29"/>
        <v>106.68</v>
      </c>
      <c r="J188" s="35">
        <v>1E-4</v>
      </c>
    </row>
    <row r="189" spans="1:10" ht="24">
      <c r="A189" s="29" t="s">
        <v>412</v>
      </c>
      <c r="B189" s="30" t="s">
        <v>413</v>
      </c>
      <c r="C189" s="31" t="s">
        <v>19</v>
      </c>
      <c r="D189" s="31" t="s">
        <v>414</v>
      </c>
      <c r="E189" s="32" t="s">
        <v>21</v>
      </c>
      <c r="F189" s="33">
        <v>13</v>
      </c>
      <c r="G189" s="38">
        <v>158.93</v>
      </c>
      <c r="H189" s="34">
        <f t="shared" si="28"/>
        <v>200.36</v>
      </c>
      <c r="I189" s="34">
        <f t="shared" si="29"/>
        <v>2604.6799999999998</v>
      </c>
      <c r="J189" s="35">
        <v>3.0000000000000001E-3</v>
      </c>
    </row>
    <row r="190" spans="1:10" ht="36">
      <c r="A190" s="29" t="s">
        <v>415</v>
      </c>
      <c r="B190" s="30" t="s">
        <v>416</v>
      </c>
      <c r="C190" s="31" t="s">
        <v>19</v>
      </c>
      <c r="D190" s="37" t="s">
        <v>417</v>
      </c>
      <c r="E190" s="32" t="s">
        <v>21</v>
      </c>
      <c r="F190" s="33">
        <v>58</v>
      </c>
      <c r="G190" s="38">
        <v>181.19</v>
      </c>
      <c r="H190" s="34">
        <f t="shared" si="28"/>
        <v>228.42</v>
      </c>
      <c r="I190" s="34">
        <f t="shared" si="29"/>
        <v>13248.36</v>
      </c>
      <c r="J190" s="35">
        <v>1.54E-2</v>
      </c>
    </row>
    <row r="191" spans="1:10" ht="24">
      <c r="A191" s="29" t="s">
        <v>418</v>
      </c>
      <c r="B191" s="30" t="s">
        <v>419</v>
      </c>
      <c r="C191" s="31" t="s">
        <v>19</v>
      </c>
      <c r="D191" s="37" t="s">
        <v>420</v>
      </c>
      <c r="E191" s="32" t="s">
        <v>21</v>
      </c>
      <c r="F191" s="33">
        <v>26</v>
      </c>
      <c r="G191" s="38">
        <v>44.18</v>
      </c>
      <c r="H191" s="34">
        <f t="shared" si="28"/>
        <v>55.69</v>
      </c>
      <c r="I191" s="34">
        <f t="shared" si="29"/>
        <v>1447.94</v>
      </c>
      <c r="J191" s="35">
        <v>1.6999999999999999E-3</v>
      </c>
    </row>
    <row r="192" spans="1:10" ht="36">
      <c r="A192" s="29" t="s">
        <v>421</v>
      </c>
      <c r="B192" s="30" t="s">
        <v>422</v>
      </c>
      <c r="C192" s="31" t="s">
        <v>13</v>
      </c>
      <c r="D192" s="37" t="s">
        <v>423</v>
      </c>
      <c r="E192" s="32" t="s">
        <v>15</v>
      </c>
      <c r="F192" s="33">
        <v>1</v>
      </c>
      <c r="G192" s="34">
        <v>1680.21</v>
      </c>
      <c r="H192" s="34">
        <f t="shared" si="28"/>
        <v>2118.2399999999998</v>
      </c>
      <c r="I192" s="34">
        <f t="shared" si="29"/>
        <v>2118.2399999999998</v>
      </c>
      <c r="J192" s="35">
        <v>2.5000000000000001E-3</v>
      </c>
    </row>
    <row r="193" spans="1:10" ht="24">
      <c r="A193" s="29" t="s">
        <v>424</v>
      </c>
      <c r="B193" s="33">
        <v>101880</v>
      </c>
      <c r="C193" s="31" t="s">
        <v>31</v>
      </c>
      <c r="D193" s="31" t="s">
        <v>425</v>
      </c>
      <c r="E193" s="32" t="s">
        <v>15</v>
      </c>
      <c r="F193" s="33">
        <v>1</v>
      </c>
      <c r="G193" s="38">
        <v>695.39</v>
      </c>
      <c r="H193" s="34">
        <f t="shared" si="28"/>
        <v>876.67</v>
      </c>
      <c r="I193" s="34">
        <f t="shared" si="29"/>
        <v>876.67</v>
      </c>
      <c r="J193" s="35">
        <v>1E-3</v>
      </c>
    </row>
    <row r="194" spans="1:10" ht="36">
      <c r="A194" s="29" t="s">
        <v>426</v>
      </c>
      <c r="B194" s="30" t="s">
        <v>427</v>
      </c>
      <c r="C194" s="31" t="s">
        <v>13</v>
      </c>
      <c r="D194" s="37" t="s">
        <v>428</v>
      </c>
      <c r="E194" s="32" t="s">
        <v>15</v>
      </c>
      <c r="F194" s="33">
        <v>1</v>
      </c>
      <c r="G194" s="38">
        <v>956.1</v>
      </c>
      <c r="H194" s="34">
        <f t="shared" si="28"/>
        <v>1205.3499999999999</v>
      </c>
      <c r="I194" s="34">
        <f t="shared" si="29"/>
        <v>1205.3499999999999</v>
      </c>
      <c r="J194" s="35">
        <v>1.4E-3</v>
      </c>
    </row>
    <row r="195" spans="1:10">
      <c r="A195" s="29" t="s">
        <v>429</v>
      </c>
      <c r="B195" s="30" t="s">
        <v>382</v>
      </c>
      <c r="C195" s="31" t="s">
        <v>19</v>
      </c>
      <c r="D195" s="31" t="s">
        <v>383</v>
      </c>
      <c r="E195" s="32" t="s">
        <v>21</v>
      </c>
      <c r="F195" s="33">
        <v>3</v>
      </c>
      <c r="G195" s="38">
        <v>52.15</v>
      </c>
      <c r="H195" s="34">
        <f t="shared" ref="H195:H202" si="30">TRUNC(G195*1.2607,2)</f>
        <v>65.739999999999995</v>
      </c>
      <c r="I195" s="34">
        <f t="shared" ref="I195:I202" si="31">TRUNC(H195*F195,2)</f>
        <v>197.22</v>
      </c>
      <c r="J195" s="35">
        <v>2.0000000000000001E-4</v>
      </c>
    </row>
    <row r="196" spans="1:10" ht="36">
      <c r="A196" s="29" t="s">
        <v>430</v>
      </c>
      <c r="B196" s="30" t="s">
        <v>431</v>
      </c>
      <c r="C196" s="31" t="s">
        <v>19</v>
      </c>
      <c r="D196" s="37" t="s">
        <v>432</v>
      </c>
      <c r="E196" s="32" t="s">
        <v>21</v>
      </c>
      <c r="F196" s="33">
        <v>1</v>
      </c>
      <c r="G196" s="38">
        <v>13.88</v>
      </c>
      <c r="H196" s="34">
        <f t="shared" si="30"/>
        <v>17.489999999999998</v>
      </c>
      <c r="I196" s="34">
        <f t="shared" si="31"/>
        <v>17.489999999999998</v>
      </c>
      <c r="J196" s="35">
        <v>0</v>
      </c>
    </row>
    <row r="197" spans="1:10" ht="36">
      <c r="A197" s="29" t="s">
        <v>433</v>
      </c>
      <c r="B197" s="30" t="s">
        <v>434</v>
      </c>
      <c r="C197" s="31" t="s">
        <v>19</v>
      </c>
      <c r="D197" s="31" t="s">
        <v>435</v>
      </c>
      <c r="E197" s="32" t="s">
        <v>21</v>
      </c>
      <c r="F197" s="33">
        <v>2</v>
      </c>
      <c r="G197" s="38">
        <v>750.38</v>
      </c>
      <c r="H197" s="34">
        <f t="shared" si="30"/>
        <v>946</v>
      </c>
      <c r="I197" s="34">
        <f t="shared" si="31"/>
        <v>1892</v>
      </c>
      <c r="J197" s="35">
        <v>2.2000000000000001E-3</v>
      </c>
    </row>
    <row r="198" spans="1:10" ht="24">
      <c r="A198" s="29" t="s">
        <v>436</v>
      </c>
      <c r="B198" s="30" t="s">
        <v>437</v>
      </c>
      <c r="C198" s="31" t="s">
        <v>13</v>
      </c>
      <c r="D198" s="37" t="s">
        <v>438</v>
      </c>
      <c r="E198" s="32" t="s">
        <v>44</v>
      </c>
      <c r="F198" s="33">
        <v>37</v>
      </c>
      <c r="G198" s="38">
        <v>12.08</v>
      </c>
      <c r="H198" s="34">
        <f t="shared" si="30"/>
        <v>15.22</v>
      </c>
      <c r="I198" s="34">
        <f t="shared" si="31"/>
        <v>563.14</v>
      </c>
      <c r="J198" s="35">
        <v>6.9999999999999999E-4</v>
      </c>
    </row>
    <row r="199" spans="1:10">
      <c r="A199" s="29" t="s">
        <v>439</v>
      </c>
      <c r="B199" s="30" t="s">
        <v>440</v>
      </c>
      <c r="C199" s="31" t="s">
        <v>13</v>
      </c>
      <c r="D199" s="31" t="s">
        <v>441</v>
      </c>
      <c r="E199" s="32" t="s">
        <v>44</v>
      </c>
      <c r="F199" s="33">
        <v>21</v>
      </c>
      <c r="G199" s="38">
        <v>152.59</v>
      </c>
      <c r="H199" s="34">
        <f t="shared" si="30"/>
        <v>192.37</v>
      </c>
      <c r="I199" s="34">
        <f t="shared" si="31"/>
        <v>4039.77</v>
      </c>
      <c r="J199" s="35">
        <v>4.7000000000000002E-3</v>
      </c>
    </row>
    <row r="200" spans="1:10">
      <c r="A200" s="29" t="s">
        <v>442</v>
      </c>
      <c r="B200" s="30" t="s">
        <v>367</v>
      </c>
      <c r="C200" s="31" t="s">
        <v>13</v>
      </c>
      <c r="D200" s="31" t="s">
        <v>368</v>
      </c>
      <c r="E200" s="32" t="s">
        <v>44</v>
      </c>
      <c r="F200" s="33">
        <v>15</v>
      </c>
      <c r="G200" s="38">
        <v>5</v>
      </c>
      <c r="H200" s="34">
        <f t="shared" si="30"/>
        <v>6.3</v>
      </c>
      <c r="I200" s="34">
        <f t="shared" si="31"/>
        <v>94.5</v>
      </c>
      <c r="J200" s="35">
        <v>1E-4</v>
      </c>
    </row>
    <row r="201" spans="1:10">
      <c r="A201" s="29" t="s">
        <v>443</v>
      </c>
      <c r="B201" s="30" t="s">
        <v>444</v>
      </c>
      <c r="C201" s="31" t="s">
        <v>13</v>
      </c>
      <c r="D201" s="31" t="s">
        <v>445</v>
      </c>
      <c r="E201" s="32" t="s">
        <v>15</v>
      </c>
      <c r="F201" s="33">
        <v>2</v>
      </c>
      <c r="G201" s="38">
        <v>19.68</v>
      </c>
      <c r="H201" s="34">
        <f t="shared" si="30"/>
        <v>24.81</v>
      </c>
      <c r="I201" s="34">
        <f t="shared" si="31"/>
        <v>49.62</v>
      </c>
      <c r="J201" s="35">
        <v>1E-4</v>
      </c>
    </row>
    <row r="202" spans="1:10">
      <c r="A202" s="29" t="s">
        <v>446</v>
      </c>
      <c r="B202" s="30" t="s">
        <v>447</v>
      </c>
      <c r="C202" s="31" t="s">
        <v>13</v>
      </c>
      <c r="D202" s="31" t="s">
        <v>448</v>
      </c>
      <c r="E202" s="32" t="s">
        <v>15</v>
      </c>
      <c r="F202" s="33">
        <v>90</v>
      </c>
      <c r="G202" s="38">
        <v>7.0000000000000007E-2</v>
      </c>
      <c r="H202" s="34">
        <f t="shared" si="30"/>
        <v>0.08</v>
      </c>
      <c r="I202" s="34">
        <f t="shared" si="31"/>
        <v>7.2</v>
      </c>
      <c r="J202" s="35">
        <v>0</v>
      </c>
    </row>
    <row r="203" spans="1:10">
      <c r="A203" s="39" t="s">
        <v>449</v>
      </c>
      <c r="B203" s="24"/>
      <c r="C203" s="24"/>
      <c r="D203" s="36" t="s">
        <v>450</v>
      </c>
      <c r="E203" s="24"/>
      <c r="F203" s="24"/>
      <c r="G203" s="26"/>
      <c r="H203" s="24"/>
      <c r="I203" s="27">
        <f>SUM(I204:I223)</f>
        <v>17846.050000000003</v>
      </c>
      <c r="J203" s="28">
        <v>2.07E-2</v>
      </c>
    </row>
    <row r="204" spans="1:10" ht="24">
      <c r="A204" s="29" t="s">
        <v>451</v>
      </c>
      <c r="B204" s="30" t="s">
        <v>452</v>
      </c>
      <c r="C204" s="31" t="s">
        <v>19</v>
      </c>
      <c r="D204" s="31" t="s">
        <v>453</v>
      </c>
      <c r="E204" s="32" t="s">
        <v>21</v>
      </c>
      <c r="F204" s="33">
        <v>11</v>
      </c>
      <c r="G204" s="38">
        <v>68.06</v>
      </c>
      <c r="H204" s="34">
        <f t="shared" ref="H204:H223" si="32">TRUNC(G204*1.2607,2)</f>
        <v>85.8</v>
      </c>
      <c r="I204" s="34">
        <f t="shared" ref="I204:I223" si="33">TRUNC(H204*F204,2)</f>
        <v>943.8</v>
      </c>
      <c r="J204" s="35">
        <v>1.1000000000000001E-3</v>
      </c>
    </row>
    <row r="205" spans="1:10" ht="24">
      <c r="A205" s="29" t="s">
        <v>454</v>
      </c>
      <c r="B205" s="30" t="s">
        <v>455</v>
      </c>
      <c r="C205" s="31" t="s">
        <v>19</v>
      </c>
      <c r="D205" s="31" t="s">
        <v>456</v>
      </c>
      <c r="E205" s="32" t="s">
        <v>21</v>
      </c>
      <c r="F205" s="33">
        <v>4</v>
      </c>
      <c r="G205" s="38">
        <v>39.15</v>
      </c>
      <c r="H205" s="34">
        <f t="shared" si="32"/>
        <v>49.35</v>
      </c>
      <c r="I205" s="34">
        <f t="shared" si="33"/>
        <v>197.4</v>
      </c>
      <c r="J205" s="35">
        <v>2.0000000000000001E-4</v>
      </c>
    </row>
    <row r="206" spans="1:10">
      <c r="A206" s="29" t="s">
        <v>457</v>
      </c>
      <c r="B206" s="30" t="s">
        <v>458</v>
      </c>
      <c r="C206" s="31" t="s">
        <v>19</v>
      </c>
      <c r="D206" s="31" t="s">
        <v>459</v>
      </c>
      <c r="E206" s="32" t="s">
        <v>21</v>
      </c>
      <c r="F206" s="33">
        <v>26</v>
      </c>
      <c r="G206" s="38">
        <v>27.91</v>
      </c>
      <c r="H206" s="34">
        <f t="shared" si="32"/>
        <v>35.18</v>
      </c>
      <c r="I206" s="34">
        <f t="shared" si="33"/>
        <v>914.68</v>
      </c>
      <c r="J206" s="35">
        <v>1.1000000000000001E-3</v>
      </c>
    </row>
    <row r="207" spans="1:10" ht="24">
      <c r="A207" s="29" t="s">
        <v>460</v>
      </c>
      <c r="B207" s="30" t="s">
        <v>461</v>
      </c>
      <c r="C207" s="31" t="s">
        <v>19</v>
      </c>
      <c r="D207" s="37" t="s">
        <v>462</v>
      </c>
      <c r="E207" s="32" t="s">
        <v>112</v>
      </c>
      <c r="F207" s="33">
        <v>500</v>
      </c>
      <c r="G207" s="38">
        <v>9.0500000000000007</v>
      </c>
      <c r="H207" s="34">
        <f t="shared" si="32"/>
        <v>11.4</v>
      </c>
      <c r="I207" s="34">
        <f t="shared" si="33"/>
        <v>5700</v>
      </c>
      <c r="J207" s="35">
        <v>6.6E-3</v>
      </c>
    </row>
    <row r="208" spans="1:10">
      <c r="A208" s="29" t="s">
        <v>463</v>
      </c>
      <c r="B208" s="30" t="s">
        <v>464</v>
      </c>
      <c r="C208" s="31" t="s">
        <v>13</v>
      </c>
      <c r="D208" s="31" t="s">
        <v>465</v>
      </c>
      <c r="E208" s="32" t="s">
        <v>15</v>
      </c>
      <c r="F208" s="33">
        <v>14</v>
      </c>
      <c r="G208" s="38">
        <v>31.32</v>
      </c>
      <c r="H208" s="34">
        <f t="shared" si="32"/>
        <v>39.479999999999997</v>
      </c>
      <c r="I208" s="34">
        <f t="shared" si="33"/>
        <v>552.72</v>
      </c>
      <c r="J208" s="35">
        <v>5.9999999999999995E-4</v>
      </c>
    </row>
    <row r="209" spans="1:10">
      <c r="A209" s="29" t="s">
        <v>466</v>
      </c>
      <c r="B209" s="43">
        <v>37206</v>
      </c>
      <c r="C209" s="31" t="s">
        <v>100</v>
      </c>
      <c r="D209" s="31" t="s">
        <v>467</v>
      </c>
      <c r="E209" s="32" t="s">
        <v>44</v>
      </c>
      <c r="F209" s="33">
        <v>45</v>
      </c>
      <c r="G209" s="38">
        <v>40.880000000000003</v>
      </c>
      <c r="H209" s="34">
        <f t="shared" si="32"/>
        <v>51.53</v>
      </c>
      <c r="I209" s="34">
        <f t="shared" si="33"/>
        <v>2318.85</v>
      </c>
      <c r="J209" s="35">
        <v>2.7000000000000001E-3</v>
      </c>
    </row>
    <row r="210" spans="1:10">
      <c r="A210" s="29" t="s">
        <v>468</v>
      </c>
      <c r="B210" s="43">
        <v>22231</v>
      </c>
      <c r="C210" s="31" t="s">
        <v>100</v>
      </c>
      <c r="D210" s="31" t="s">
        <v>469</v>
      </c>
      <c r="E210" s="32" t="s">
        <v>15</v>
      </c>
      <c r="F210" s="33">
        <v>3</v>
      </c>
      <c r="G210" s="38">
        <v>9.27</v>
      </c>
      <c r="H210" s="34">
        <f t="shared" si="32"/>
        <v>11.68</v>
      </c>
      <c r="I210" s="34">
        <f t="shared" si="33"/>
        <v>35.04</v>
      </c>
      <c r="J210" s="35">
        <v>0</v>
      </c>
    </row>
    <row r="211" spans="1:10">
      <c r="A211" s="29" t="s">
        <v>470</v>
      </c>
      <c r="B211" s="43">
        <v>14926</v>
      </c>
      <c r="C211" s="31" t="s">
        <v>100</v>
      </c>
      <c r="D211" s="31" t="s">
        <v>471</v>
      </c>
      <c r="E211" s="32" t="s">
        <v>15</v>
      </c>
      <c r="F211" s="33">
        <v>1</v>
      </c>
      <c r="G211" s="38">
        <v>64.84</v>
      </c>
      <c r="H211" s="34">
        <f t="shared" si="32"/>
        <v>81.739999999999995</v>
      </c>
      <c r="I211" s="34">
        <f t="shared" si="33"/>
        <v>81.739999999999995</v>
      </c>
      <c r="J211" s="35">
        <v>1E-4</v>
      </c>
    </row>
    <row r="212" spans="1:10" ht="24">
      <c r="A212" s="29" t="s">
        <v>472</v>
      </c>
      <c r="B212" s="30" t="s">
        <v>473</v>
      </c>
      <c r="C212" s="31" t="s">
        <v>13</v>
      </c>
      <c r="D212" s="37" t="s">
        <v>474</v>
      </c>
      <c r="E212" s="32" t="s">
        <v>15</v>
      </c>
      <c r="F212" s="33">
        <v>22</v>
      </c>
      <c r="G212" s="38">
        <v>17.28</v>
      </c>
      <c r="H212" s="34">
        <f t="shared" si="32"/>
        <v>21.78</v>
      </c>
      <c r="I212" s="34">
        <f t="shared" si="33"/>
        <v>479.16</v>
      </c>
      <c r="J212" s="35">
        <v>5.9999999999999995E-4</v>
      </c>
    </row>
    <row r="213" spans="1:10" ht="24">
      <c r="A213" s="29" t="s">
        <v>475</v>
      </c>
      <c r="B213" s="30" t="s">
        <v>476</v>
      </c>
      <c r="C213" s="31" t="s">
        <v>13</v>
      </c>
      <c r="D213" s="37" t="s">
        <v>477</v>
      </c>
      <c r="E213" s="32" t="s">
        <v>15</v>
      </c>
      <c r="F213" s="33">
        <v>2</v>
      </c>
      <c r="G213" s="38">
        <v>10.66</v>
      </c>
      <c r="H213" s="34">
        <f t="shared" si="32"/>
        <v>13.43</v>
      </c>
      <c r="I213" s="34">
        <f t="shared" si="33"/>
        <v>26.86</v>
      </c>
      <c r="J213" s="35">
        <v>0</v>
      </c>
    </row>
    <row r="214" spans="1:10">
      <c r="A214" s="29" t="s">
        <v>478</v>
      </c>
      <c r="B214" s="43">
        <v>42685</v>
      </c>
      <c r="C214" s="31" t="s">
        <v>100</v>
      </c>
      <c r="D214" s="31" t="s">
        <v>479</v>
      </c>
      <c r="E214" s="32" t="s">
        <v>15</v>
      </c>
      <c r="F214" s="33">
        <v>27</v>
      </c>
      <c r="G214" s="38">
        <v>15.73</v>
      </c>
      <c r="H214" s="34">
        <f t="shared" si="32"/>
        <v>19.829999999999998</v>
      </c>
      <c r="I214" s="34">
        <f t="shared" si="33"/>
        <v>535.41</v>
      </c>
      <c r="J214" s="35">
        <v>5.9999999999999995E-4</v>
      </c>
    </row>
    <row r="215" spans="1:10" ht="24">
      <c r="A215" s="29" t="s">
        <v>480</v>
      </c>
      <c r="B215" s="33">
        <v>93009</v>
      </c>
      <c r="C215" s="31" t="s">
        <v>31</v>
      </c>
      <c r="D215" s="37" t="s">
        <v>407</v>
      </c>
      <c r="E215" s="32" t="s">
        <v>44</v>
      </c>
      <c r="F215" s="33">
        <v>6</v>
      </c>
      <c r="G215" s="38">
        <v>27.97</v>
      </c>
      <c r="H215" s="34">
        <f t="shared" si="32"/>
        <v>35.26</v>
      </c>
      <c r="I215" s="34">
        <f t="shared" si="33"/>
        <v>211.56</v>
      </c>
      <c r="J215" s="35">
        <v>2.0000000000000001E-4</v>
      </c>
    </row>
    <row r="216" spans="1:10" ht="24">
      <c r="A216" s="29" t="s">
        <v>481</v>
      </c>
      <c r="B216" s="33">
        <v>93020</v>
      </c>
      <c r="C216" s="31" t="s">
        <v>31</v>
      </c>
      <c r="D216" s="31" t="s">
        <v>482</v>
      </c>
      <c r="E216" s="32" t="s">
        <v>15</v>
      </c>
      <c r="F216" s="33">
        <v>4</v>
      </c>
      <c r="G216" s="38">
        <v>29.74</v>
      </c>
      <c r="H216" s="34">
        <f t="shared" si="32"/>
        <v>37.49</v>
      </c>
      <c r="I216" s="34">
        <f t="shared" si="33"/>
        <v>149.96</v>
      </c>
      <c r="J216" s="35">
        <v>2.0000000000000001E-4</v>
      </c>
    </row>
    <row r="217" spans="1:10" ht="24">
      <c r="A217" s="29" t="s">
        <v>483</v>
      </c>
      <c r="B217" s="33">
        <v>91871</v>
      </c>
      <c r="C217" s="31" t="s">
        <v>31</v>
      </c>
      <c r="D217" s="37" t="s">
        <v>484</v>
      </c>
      <c r="E217" s="32" t="s">
        <v>44</v>
      </c>
      <c r="F217" s="33">
        <v>54</v>
      </c>
      <c r="G217" s="38">
        <v>14.11</v>
      </c>
      <c r="H217" s="34">
        <f t="shared" si="32"/>
        <v>17.78</v>
      </c>
      <c r="I217" s="34">
        <f t="shared" si="33"/>
        <v>960.12</v>
      </c>
      <c r="J217" s="35">
        <v>1.1000000000000001E-3</v>
      </c>
    </row>
    <row r="218" spans="1:10">
      <c r="A218" s="29" t="s">
        <v>485</v>
      </c>
      <c r="B218" s="30" t="s">
        <v>337</v>
      </c>
      <c r="C218" s="31" t="s">
        <v>13</v>
      </c>
      <c r="D218" s="31" t="s">
        <v>338</v>
      </c>
      <c r="E218" s="32" t="s">
        <v>15</v>
      </c>
      <c r="F218" s="33">
        <v>3</v>
      </c>
      <c r="G218" s="38">
        <v>7.86</v>
      </c>
      <c r="H218" s="34">
        <f t="shared" si="32"/>
        <v>9.9</v>
      </c>
      <c r="I218" s="34">
        <f t="shared" si="33"/>
        <v>29.7</v>
      </c>
      <c r="J218" s="35">
        <v>0</v>
      </c>
    </row>
    <row r="219" spans="1:10">
      <c r="A219" s="29" t="s">
        <v>486</v>
      </c>
      <c r="B219" s="30" t="s">
        <v>487</v>
      </c>
      <c r="C219" s="31" t="s">
        <v>13</v>
      </c>
      <c r="D219" s="31" t="s">
        <v>488</v>
      </c>
      <c r="E219" s="32" t="s">
        <v>15</v>
      </c>
      <c r="F219" s="33">
        <v>1</v>
      </c>
      <c r="G219" s="38">
        <v>666.82</v>
      </c>
      <c r="H219" s="34">
        <f t="shared" si="32"/>
        <v>840.65</v>
      </c>
      <c r="I219" s="34">
        <f t="shared" si="33"/>
        <v>840.65</v>
      </c>
      <c r="J219" s="35">
        <v>1E-3</v>
      </c>
    </row>
    <row r="220" spans="1:10">
      <c r="A220" s="29" t="s">
        <v>489</v>
      </c>
      <c r="B220" s="30" t="s">
        <v>490</v>
      </c>
      <c r="C220" s="31" t="s">
        <v>19</v>
      </c>
      <c r="D220" s="31" t="s">
        <v>491</v>
      </c>
      <c r="E220" s="32" t="s">
        <v>492</v>
      </c>
      <c r="F220" s="33">
        <v>2</v>
      </c>
      <c r="G220" s="34">
        <v>1409.13</v>
      </c>
      <c r="H220" s="34">
        <f t="shared" si="32"/>
        <v>1776.49</v>
      </c>
      <c r="I220" s="34">
        <f t="shared" si="33"/>
        <v>3552.98</v>
      </c>
      <c r="J220" s="35">
        <v>4.1000000000000003E-3</v>
      </c>
    </row>
    <row r="221" spans="1:10">
      <c r="A221" s="29" t="s">
        <v>493</v>
      </c>
      <c r="B221" s="30" t="s">
        <v>494</v>
      </c>
      <c r="C221" s="31" t="s">
        <v>19</v>
      </c>
      <c r="D221" s="31" t="s">
        <v>495</v>
      </c>
      <c r="E221" s="32" t="s">
        <v>21</v>
      </c>
      <c r="F221" s="33">
        <v>1</v>
      </c>
      <c r="G221" s="38">
        <v>75.88</v>
      </c>
      <c r="H221" s="34">
        <f t="shared" si="32"/>
        <v>95.66</v>
      </c>
      <c r="I221" s="34">
        <f t="shared" si="33"/>
        <v>95.66</v>
      </c>
      <c r="J221" s="35">
        <v>1E-4</v>
      </c>
    </row>
    <row r="222" spans="1:10">
      <c r="A222" s="29" t="s">
        <v>496</v>
      </c>
      <c r="B222" s="30" t="s">
        <v>497</v>
      </c>
      <c r="C222" s="31" t="s">
        <v>13</v>
      </c>
      <c r="D222" s="31" t="s">
        <v>498</v>
      </c>
      <c r="E222" s="32" t="s">
        <v>15</v>
      </c>
      <c r="F222" s="33">
        <v>1</v>
      </c>
      <c r="G222" s="38">
        <v>34.65</v>
      </c>
      <c r="H222" s="34">
        <f t="shared" si="32"/>
        <v>43.68</v>
      </c>
      <c r="I222" s="34">
        <f t="shared" si="33"/>
        <v>43.68</v>
      </c>
      <c r="J222" s="35">
        <v>1E-4</v>
      </c>
    </row>
    <row r="223" spans="1:10">
      <c r="A223" s="29" t="s">
        <v>499</v>
      </c>
      <c r="B223" s="30" t="s">
        <v>500</v>
      </c>
      <c r="C223" s="31" t="s">
        <v>19</v>
      </c>
      <c r="D223" s="31" t="s">
        <v>501</v>
      </c>
      <c r="E223" s="32" t="s">
        <v>492</v>
      </c>
      <c r="F223" s="33">
        <v>1</v>
      </c>
      <c r="G223" s="38">
        <v>139.66999999999999</v>
      </c>
      <c r="H223" s="34">
        <f t="shared" si="32"/>
        <v>176.08</v>
      </c>
      <c r="I223" s="34">
        <f t="shared" si="33"/>
        <v>176.08</v>
      </c>
      <c r="J223" s="35">
        <v>2.0000000000000001E-4</v>
      </c>
    </row>
    <row r="224" spans="1:10">
      <c r="A224" s="39" t="s">
        <v>502</v>
      </c>
      <c r="B224" s="24"/>
      <c r="C224" s="24"/>
      <c r="D224" s="36" t="s">
        <v>503</v>
      </c>
      <c r="E224" s="24"/>
      <c r="F224" s="24"/>
      <c r="G224" s="26"/>
      <c r="H224" s="24"/>
      <c r="I224" s="27">
        <f>SUM(I225:I232)</f>
        <v>1740.8199999999997</v>
      </c>
      <c r="J224" s="28">
        <v>2E-3</v>
      </c>
    </row>
    <row r="225" spans="1:10">
      <c r="A225" s="29" t="s">
        <v>504</v>
      </c>
      <c r="B225" s="33">
        <v>101908</v>
      </c>
      <c r="C225" s="31" t="s">
        <v>31</v>
      </c>
      <c r="D225" s="31" t="s">
        <v>505</v>
      </c>
      <c r="E225" s="32" t="s">
        <v>15</v>
      </c>
      <c r="F225" s="33">
        <v>4</v>
      </c>
      <c r="G225" s="38">
        <v>174.15</v>
      </c>
      <c r="H225" s="34">
        <f t="shared" ref="H225:H232" si="34">TRUNC(G225*1.2607,2)</f>
        <v>219.55</v>
      </c>
      <c r="I225" s="34">
        <f t="shared" ref="I225:I232" si="35">TRUNC(H225*F225,2)</f>
        <v>878.2</v>
      </c>
      <c r="J225" s="35">
        <v>1E-3</v>
      </c>
    </row>
    <row r="226" spans="1:10">
      <c r="A226" s="29" t="s">
        <v>506</v>
      </c>
      <c r="B226" s="33">
        <v>97599</v>
      </c>
      <c r="C226" s="31" t="s">
        <v>31</v>
      </c>
      <c r="D226" s="31" t="s">
        <v>507</v>
      </c>
      <c r="E226" s="32" t="s">
        <v>15</v>
      </c>
      <c r="F226" s="33">
        <v>9</v>
      </c>
      <c r="G226" s="38">
        <v>27.8</v>
      </c>
      <c r="H226" s="34">
        <f t="shared" si="34"/>
        <v>35.04</v>
      </c>
      <c r="I226" s="34">
        <f t="shared" si="35"/>
        <v>315.36</v>
      </c>
      <c r="J226" s="35">
        <v>4.0000000000000002E-4</v>
      </c>
    </row>
    <row r="227" spans="1:10" ht="24">
      <c r="A227" s="29" t="s">
        <v>508</v>
      </c>
      <c r="B227" s="33">
        <v>84665</v>
      </c>
      <c r="C227" s="31" t="s">
        <v>31</v>
      </c>
      <c r="D227" s="37" t="s">
        <v>509</v>
      </c>
      <c r="E227" s="32" t="s">
        <v>29</v>
      </c>
      <c r="F227" s="33">
        <v>5</v>
      </c>
      <c r="G227" s="38">
        <v>26.79</v>
      </c>
      <c r="H227" s="34">
        <f t="shared" si="34"/>
        <v>33.770000000000003</v>
      </c>
      <c r="I227" s="34">
        <f t="shared" si="35"/>
        <v>168.85</v>
      </c>
      <c r="J227" s="35">
        <v>2.0000000000000001E-4</v>
      </c>
    </row>
    <row r="228" spans="1:10">
      <c r="A228" s="29" t="s">
        <v>510</v>
      </c>
      <c r="B228" s="30" t="s">
        <v>511</v>
      </c>
      <c r="C228" s="31" t="s">
        <v>19</v>
      </c>
      <c r="D228" s="31" t="s">
        <v>512</v>
      </c>
      <c r="E228" s="32" t="s">
        <v>21</v>
      </c>
      <c r="F228" s="33">
        <v>7</v>
      </c>
      <c r="G228" s="38">
        <v>19.68</v>
      </c>
      <c r="H228" s="34">
        <f t="shared" si="34"/>
        <v>24.81</v>
      </c>
      <c r="I228" s="34">
        <f t="shared" si="35"/>
        <v>173.67</v>
      </c>
      <c r="J228" s="35">
        <v>2.0000000000000001E-4</v>
      </c>
    </row>
    <row r="229" spans="1:10">
      <c r="A229" s="29" t="s">
        <v>513</v>
      </c>
      <c r="B229" s="30" t="s">
        <v>514</v>
      </c>
      <c r="C229" s="31" t="s">
        <v>19</v>
      </c>
      <c r="D229" s="31" t="s">
        <v>515</v>
      </c>
      <c r="E229" s="32" t="s">
        <v>21</v>
      </c>
      <c r="F229" s="33">
        <v>2</v>
      </c>
      <c r="G229" s="38">
        <v>19.68</v>
      </c>
      <c r="H229" s="34">
        <f t="shared" si="34"/>
        <v>24.81</v>
      </c>
      <c r="I229" s="34">
        <f t="shared" si="35"/>
        <v>49.62</v>
      </c>
      <c r="J229" s="35">
        <v>1E-4</v>
      </c>
    </row>
    <row r="230" spans="1:10">
      <c r="A230" s="29" t="s">
        <v>516</v>
      </c>
      <c r="B230" s="30" t="s">
        <v>517</v>
      </c>
      <c r="C230" s="31" t="s">
        <v>19</v>
      </c>
      <c r="D230" s="31" t="s">
        <v>518</v>
      </c>
      <c r="E230" s="32" t="s">
        <v>21</v>
      </c>
      <c r="F230" s="33">
        <v>1</v>
      </c>
      <c r="G230" s="38">
        <v>16.739999999999998</v>
      </c>
      <c r="H230" s="34">
        <f t="shared" si="34"/>
        <v>21.1</v>
      </c>
      <c r="I230" s="34">
        <f t="shared" si="35"/>
        <v>21.1</v>
      </c>
      <c r="J230" s="35">
        <v>0</v>
      </c>
    </row>
    <row r="231" spans="1:10">
      <c r="A231" s="29" t="s">
        <v>519</v>
      </c>
      <c r="B231" s="30" t="s">
        <v>520</v>
      </c>
      <c r="C231" s="31" t="s">
        <v>19</v>
      </c>
      <c r="D231" s="31" t="s">
        <v>521</v>
      </c>
      <c r="E231" s="32" t="s">
        <v>21</v>
      </c>
      <c r="F231" s="33">
        <v>2</v>
      </c>
      <c r="G231" s="38">
        <v>19.68</v>
      </c>
      <c r="H231" s="34">
        <f t="shared" si="34"/>
        <v>24.81</v>
      </c>
      <c r="I231" s="34">
        <f t="shared" si="35"/>
        <v>49.62</v>
      </c>
      <c r="J231" s="35">
        <v>1E-4</v>
      </c>
    </row>
    <row r="232" spans="1:10">
      <c r="A232" s="29" t="s">
        <v>522</v>
      </c>
      <c r="B232" s="30" t="s">
        <v>523</v>
      </c>
      <c r="C232" s="31" t="s">
        <v>19</v>
      </c>
      <c r="D232" s="31" t="s">
        <v>524</v>
      </c>
      <c r="E232" s="32" t="s">
        <v>21</v>
      </c>
      <c r="F232" s="33">
        <v>4</v>
      </c>
      <c r="G232" s="38">
        <v>16.739999999999998</v>
      </c>
      <c r="H232" s="34">
        <f t="shared" si="34"/>
        <v>21.1</v>
      </c>
      <c r="I232" s="34">
        <f t="shared" si="35"/>
        <v>84.4</v>
      </c>
      <c r="J232" s="35">
        <v>1E-4</v>
      </c>
    </row>
    <row r="233" spans="1:10">
      <c r="A233" s="39" t="s">
        <v>525</v>
      </c>
      <c r="B233" s="24"/>
      <c r="C233" s="24"/>
      <c r="D233" s="36" t="s">
        <v>526</v>
      </c>
      <c r="E233" s="24"/>
      <c r="F233" s="24"/>
      <c r="G233" s="26"/>
      <c r="H233" s="24"/>
      <c r="I233" s="27">
        <f>SUM(I234:I238)</f>
        <v>372.90999999999997</v>
      </c>
      <c r="J233" s="28">
        <v>4.0000000000000002E-4</v>
      </c>
    </row>
    <row r="234" spans="1:10">
      <c r="A234" s="29" t="s">
        <v>527</v>
      </c>
      <c r="B234" s="30" t="s">
        <v>528</v>
      </c>
      <c r="C234" s="31" t="s">
        <v>13</v>
      </c>
      <c r="D234" s="31" t="s">
        <v>529</v>
      </c>
      <c r="E234" s="32" t="s">
        <v>15</v>
      </c>
      <c r="F234" s="33">
        <v>8</v>
      </c>
      <c r="G234" s="38">
        <v>3.84</v>
      </c>
      <c r="H234" s="34">
        <f t="shared" ref="H234:H238" si="36">TRUNC(G234*1.2607,2)</f>
        <v>4.84</v>
      </c>
      <c r="I234" s="34">
        <f t="shared" ref="I234:I238" si="37">TRUNC(H234*F234,2)</f>
        <v>38.72</v>
      </c>
      <c r="J234" s="35">
        <v>0</v>
      </c>
    </row>
    <row r="235" spans="1:10">
      <c r="A235" s="29" t="s">
        <v>530</v>
      </c>
      <c r="B235" s="30" t="s">
        <v>531</v>
      </c>
      <c r="C235" s="31" t="s">
        <v>13</v>
      </c>
      <c r="D235" s="31" t="s">
        <v>532</v>
      </c>
      <c r="E235" s="32" t="s">
        <v>15</v>
      </c>
      <c r="F235" s="33">
        <v>3</v>
      </c>
      <c r="G235" s="38">
        <v>11.02</v>
      </c>
      <c r="H235" s="34">
        <f t="shared" si="36"/>
        <v>13.89</v>
      </c>
      <c r="I235" s="34">
        <f t="shared" si="37"/>
        <v>41.67</v>
      </c>
      <c r="J235" s="35">
        <v>0</v>
      </c>
    </row>
    <row r="236" spans="1:10">
      <c r="A236" s="29" t="s">
        <v>533</v>
      </c>
      <c r="B236" s="30" t="s">
        <v>534</v>
      </c>
      <c r="C236" s="31" t="s">
        <v>13</v>
      </c>
      <c r="D236" s="31" t="s">
        <v>535</v>
      </c>
      <c r="E236" s="32" t="s">
        <v>15</v>
      </c>
      <c r="F236" s="33">
        <v>3</v>
      </c>
      <c r="G236" s="38">
        <v>9.19</v>
      </c>
      <c r="H236" s="34">
        <f t="shared" si="36"/>
        <v>11.58</v>
      </c>
      <c r="I236" s="34">
        <f t="shared" si="37"/>
        <v>34.74</v>
      </c>
      <c r="J236" s="35">
        <v>0</v>
      </c>
    </row>
    <row r="237" spans="1:10">
      <c r="A237" s="29" t="s">
        <v>536</v>
      </c>
      <c r="B237" s="30" t="s">
        <v>537</v>
      </c>
      <c r="C237" s="31" t="s">
        <v>13</v>
      </c>
      <c r="D237" s="31" t="s">
        <v>538</v>
      </c>
      <c r="E237" s="32" t="s">
        <v>15</v>
      </c>
      <c r="F237" s="33">
        <v>1</v>
      </c>
      <c r="G237" s="38">
        <v>54.41</v>
      </c>
      <c r="H237" s="34">
        <f t="shared" si="36"/>
        <v>68.59</v>
      </c>
      <c r="I237" s="34">
        <f t="shared" si="37"/>
        <v>68.59</v>
      </c>
      <c r="J237" s="35">
        <v>1E-4</v>
      </c>
    </row>
    <row r="238" spans="1:10">
      <c r="A238" s="29" t="s">
        <v>539</v>
      </c>
      <c r="B238" s="30" t="s">
        <v>540</v>
      </c>
      <c r="C238" s="31" t="s">
        <v>13</v>
      </c>
      <c r="D238" s="31" t="s">
        <v>541</v>
      </c>
      <c r="E238" s="32" t="s">
        <v>15</v>
      </c>
      <c r="F238" s="33">
        <v>1</v>
      </c>
      <c r="G238" s="38">
        <v>150.07</v>
      </c>
      <c r="H238" s="34">
        <f t="shared" si="36"/>
        <v>189.19</v>
      </c>
      <c r="I238" s="34">
        <f t="shared" si="37"/>
        <v>189.19</v>
      </c>
      <c r="J238" s="35">
        <v>2.0000000000000001E-4</v>
      </c>
    </row>
    <row r="239" spans="1:10">
      <c r="A239" s="39" t="s">
        <v>542</v>
      </c>
      <c r="B239" s="24"/>
      <c r="C239" s="24"/>
      <c r="D239" s="36" t="s">
        <v>543</v>
      </c>
      <c r="E239" s="24"/>
      <c r="F239" s="24"/>
      <c r="G239" s="26"/>
      <c r="H239" s="24"/>
      <c r="I239" s="27">
        <f>SUM(I240:I259)</f>
        <v>71107.169999999984</v>
      </c>
      <c r="J239" s="28">
        <v>8.1699999999999995E-2</v>
      </c>
    </row>
    <row r="240" spans="1:10" ht="24">
      <c r="A240" s="29" t="s">
        <v>544</v>
      </c>
      <c r="B240" s="33">
        <v>93396</v>
      </c>
      <c r="C240" s="31" t="s">
        <v>31</v>
      </c>
      <c r="D240" s="31" t="s">
        <v>545</v>
      </c>
      <c r="E240" s="32" t="s">
        <v>15</v>
      </c>
      <c r="F240" s="33">
        <v>3</v>
      </c>
      <c r="G240" s="38">
        <v>895.78</v>
      </c>
      <c r="H240" s="34">
        <f t="shared" ref="H240:H259" si="38">TRUNC(G240*1.2607,2)</f>
        <v>1129.3</v>
      </c>
      <c r="I240" s="34">
        <f t="shared" ref="I240:I259" si="39">TRUNC(H240*F240,2)</f>
        <v>3387.9</v>
      </c>
      <c r="J240" s="35">
        <v>3.8999999999999998E-3</v>
      </c>
    </row>
    <row r="241" spans="1:10" ht="24">
      <c r="A241" s="29" t="s">
        <v>546</v>
      </c>
      <c r="B241" s="33">
        <v>93441</v>
      </c>
      <c r="C241" s="31" t="s">
        <v>31</v>
      </c>
      <c r="D241" s="37" t="s">
        <v>547</v>
      </c>
      <c r="E241" s="32" t="s">
        <v>15</v>
      </c>
      <c r="F241" s="33">
        <v>4</v>
      </c>
      <c r="G241" s="34">
        <v>1235.17</v>
      </c>
      <c r="H241" s="34">
        <f t="shared" si="38"/>
        <v>1557.17</v>
      </c>
      <c r="I241" s="34">
        <f t="shared" si="39"/>
        <v>6228.68</v>
      </c>
      <c r="J241" s="35">
        <v>7.1999999999999998E-3</v>
      </c>
    </row>
    <row r="242" spans="1:10" ht="24">
      <c r="A242" s="29" t="s">
        <v>548</v>
      </c>
      <c r="B242" s="30" t="s">
        <v>549</v>
      </c>
      <c r="C242" s="31" t="s">
        <v>13</v>
      </c>
      <c r="D242" s="37" t="s">
        <v>550</v>
      </c>
      <c r="E242" s="32" t="s">
        <v>15</v>
      </c>
      <c r="F242" s="33">
        <v>1</v>
      </c>
      <c r="G242" s="34">
        <v>1556.96</v>
      </c>
      <c r="H242" s="34">
        <f t="shared" si="38"/>
        <v>1962.85</v>
      </c>
      <c r="I242" s="34">
        <f t="shared" si="39"/>
        <v>1962.85</v>
      </c>
      <c r="J242" s="35">
        <v>2.3E-3</v>
      </c>
    </row>
    <row r="243" spans="1:10">
      <c r="A243" s="29" t="s">
        <v>551</v>
      </c>
      <c r="B243" s="30" t="s">
        <v>552</v>
      </c>
      <c r="C243" s="31" t="s">
        <v>13</v>
      </c>
      <c r="D243" s="31" t="s">
        <v>553</v>
      </c>
      <c r="E243" s="32" t="s">
        <v>15</v>
      </c>
      <c r="F243" s="33">
        <v>1</v>
      </c>
      <c r="G243" s="38">
        <v>896.42</v>
      </c>
      <c r="H243" s="34">
        <f t="shared" si="38"/>
        <v>1130.1099999999999</v>
      </c>
      <c r="I243" s="34">
        <f t="shared" si="39"/>
        <v>1130.1099999999999</v>
      </c>
      <c r="J243" s="35">
        <v>1.2999999999999999E-3</v>
      </c>
    </row>
    <row r="244" spans="1:10" ht="24">
      <c r="A244" s="29" t="s">
        <v>554</v>
      </c>
      <c r="B244" s="30" t="s">
        <v>555</v>
      </c>
      <c r="C244" s="31" t="s">
        <v>13</v>
      </c>
      <c r="D244" s="37" t="s">
        <v>556</v>
      </c>
      <c r="E244" s="32" t="s">
        <v>15</v>
      </c>
      <c r="F244" s="33">
        <v>1</v>
      </c>
      <c r="G244" s="34">
        <v>1194.93</v>
      </c>
      <c r="H244" s="34">
        <f t="shared" si="38"/>
        <v>1506.44</v>
      </c>
      <c r="I244" s="34">
        <f t="shared" si="39"/>
        <v>1506.44</v>
      </c>
      <c r="J244" s="35">
        <v>1.6999999999999999E-3</v>
      </c>
    </row>
    <row r="245" spans="1:10" ht="24">
      <c r="A245" s="29" t="s">
        <v>557</v>
      </c>
      <c r="B245" s="30" t="s">
        <v>558</v>
      </c>
      <c r="C245" s="31" t="s">
        <v>13</v>
      </c>
      <c r="D245" s="37" t="s">
        <v>559</v>
      </c>
      <c r="E245" s="32" t="s">
        <v>15</v>
      </c>
      <c r="F245" s="33">
        <v>1</v>
      </c>
      <c r="G245" s="34">
        <v>1309.8599999999999</v>
      </c>
      <c r="H245" s="34">
        <f t="shared" si="38"/>
        <v>1651.34</v>
      </c>
      <c r="I245" s="34">
        <f t="shared" si="39"/>
        <v>1651.34</v>
      </c>
      <c r="J245" s="35">
        <v>1.9E-3</v>
      </c>
    </row>
    <row r="246" spans="1:10" ht="24">
      <c r="A246" s="29" t="s">
        <v>560</v>
      </c>
      <c r="B246" s="30" t="s">
        <v>561</v>
      </c>
      <c r="C246" s="31" t="s">
        <v>13</v>
      </c>
      <c r="D246" s="37" t="s">
        <v>562</v>
      </c>
      <c r="E246" s="32" t="s">
        <v>15</v>
      </c>
      <c r="F246" s="33">
        <v>1</v>
      </c>
      <c r="G246" s="34">
        <v>2556.2399999999998</v>
      </c>
      <c r="H246" s="34">
        <f t="shared" si="38"/>
        <v>3222.65</v>
      </c>
      <c r="I246" s="34">
        <f t="shared" si="39"/>
        <v>3222.65</v>
      </c>
      <c r="J246" s="35">
        <v>3.0000000000000001E-3</v>
      </c>
    </row>
    <row r="247" spans="1:10" ht="24">
      <c r="A247" s="29" t="s">
        <v>563</v>
      </c>
      <c r="B247" s="33">
        <v>95470</v>
      </c>
      <c r="C247" s="31" t="s">
        <v>31</v>
      </c>
      <c r="D247" s="31" t="s">
        <v>564</v>
      </c>
      <c r="E247" s="32" t="s">
        <v>15</v>
      </c>
      <c r="F247" s="33">
        <v>3</v>
      </c>
      <c r="G247" s="38">
        <v>305.86</v>
      </c>
      <c r="H247" s="34">
        <f t="shared" si="38"/>
        <v>385.59</v>
      </c>
      <c r="I247" s="34">
        <f t="shared" si="39"/>
        <v>1156.77</v>
      </c>
      <c r="J247" s="35">
        <v>1.2999999999999999E-3</v>
      </c>
    </row>
    <row r="248" spans="1:10" ht="24">
      <c r="A248" s="29" t="s">
        <v>565</v>
      </c>
      <c r="B248" s="33">
        <v>95471</v>
      </c>
      <c r="C248" s="31" t="s">
        <v>31</v>
      </c>
      <c r="D248" s="37" t="s">
        <v>566</v>
      </c>
      <c r="E248" s="32" t="s">
        <v>15</v>
      </c>
      <c r="F248" s="33">
        <v>4</v>
      </c>
      <c r="G248" s="38">
        <v>751.39</v>
      </c>
      <c r="H248" s="34">
        <f t="shared" si="38"/>
        <v>947.27</v>
      </c>
      <c r="I248" s="34">
        <f t="shared" si="39"/>
        <v>3789.08</v>
      </c>
      <c r="J248" s="35">
        <v>4.4000000000000003E-3</v>
      </c>
    </row>
    <row r="249" spans="1:10" ht="36">
      <c r="A249" s="29" t="s">
        <v>567</v>
      </c>
      <c r="B249" s="30" t="s">
        <v>249</v>
      </c>
      <c r="C249" s="31" t="s">
        <v>19</v>
      </c>
      <c r="D249" s="37" t="s">
        <v>250</v>
      </c>
      <c r="E249" s="32" t="s">
        <v>21</v>
      </c>
      <c r="F249" s="33">
        <v>19</v>
      </c>
      <c r="G249" s="38">
        <v>348.2</v>
      </c>
      <c r="H249" s="34">
        <f t="shared" si="38"/>
        <v>438.97</v>
      </c>
      <c r="I249" s="34">
        <f t="shared" si="39"/>
        <v>8340.43</v>
      </c>
      <c r="J249" s="35">
        <v>9.7000000000000003E-3</v>
      </c>
    </row>
    <row r="250" spans="1:10" ht="36">
      <c r="A250" s="29" t="s">
        <v>568</v>
      </c>
      <c r="B250" s="33">
        <v>86940</v>
      </c>
      <c r="C250" s="31" t="s">
        <v>31</v>
      </c>
      <c r="D250" s="37" t="s">
        <v>569</v>
      </c>
      <c r="E250" s="32" t="s">
        <v>15</v>
      </c>
      <c r="F250" s="33">
        <v>16</v>
      </c>
      <c r="G250" s="34">
        <v>1166.08</v>
      </c>
      <c r="H250" s="34">
        <f t="shared" si="38"/>
        <v>1470.07</v>
      </c>
      <c r="I250" s="34">
        <f t="shared" si="39"/>
        <v>23521.119999999999</v>
      </c>
      <c r="J250" s="35">
        <v>2.7300000000000001E-2</v>
      </c>
    </row>
    <row r="251" spans="1:10" ht="24">
      <c r="A251" s="29" t="s">
        <v>570</v>
      </c>
      <c r="B251" s="30" t="s">
        <v>571</v>
      </c>
      <c r="C251" s="31" t="s">
        <v>19</v>
      </c>
      <c r="D251" s="37" t="s">
        <v>572</v>
      </c>
      <c r="E251" s="32" t="s">
        <v>21</v>
      </c>
      <c r="F251" s="33">
        <v>1</v>
      </c>
      <c r="G251" s="38">
        <v>151.47</v>
      </c>
      <c r="H251" s="34">
        <f t="shared" si="38"/>
        <v>190.95</v>
      </c>
      <c r="I251" s="34">
        <f t="shared" si="39"/>
        <v>190.95</v>
      </c>
      <c r="J251" s="35">
        <v>2.0000000000000001E-4</v>
      </c>
    </row>
    <row r="252" spans="1:10" ht="36">
      <c r="A252" s="29" t="s">
        <v>573</v>
      </c>
      <c r="B252" s="30" t="s">
        <v>574</v>
      </c>
      <c r="C252" s="31" t="s">
        <v>19</v>
      </c>
      <c r="D252" s="37" t="s">
        <v>575</v>
      </c>
      <c r="E252" s="32" t="s">
        <v>21</v>
      </c>
      <c r="F252" s="33">
        <v>3</v>
      </c>
      <c r="G252" s="38">
        <v>227</v>
      </c>
      <c r="H252" s="34">
        <f t="shared" si="38"/>
        <v>286.17</v>
      </c>
      <c r="I252" s="34">
        <f t="shared" si="39"/>
        <v>858.51</v>
      </c>
      <c r="J252" s="35">
        <v>1E-3</v>
      </c>
    </row>
    <row r="253" spans="1:10" ht="36">
      <c r="A253" s="29" t="s">
        <v>576</v>
      </c>
      <c r="B253" s="30" t="s">
        <v>577</v>
      </c>
      <c r="C253" s="31" t="s">
        <v>19</v>
      </c>
      <c r="D253" s="37" t="s">
        <v>578</v>
      </c>
      <c r="E253" s="32" t="s">
        <v>21</v>
      </c>
      <c r="F253" s="33">
        <v>3</v>
      </c>
      <c r="G253" s="38">
        <v>324.89999999999998</v>
      </c>
      <c r="H253" s="34">
        <f t="shared" si="38"/>
        <v>409.6</v>
      </c>
      <c r="I253" s="34">
        <f t="shared" si="39"/>
        <v>1228.8</v>
      </c>
      <c r="J253" s="35">
        <v>1.4E-3</v>
      </c>
    </row>
    <row r="254" spans="1:10">
      <c r="A254" s="29" t="s">
        <v>579</v>
      </c>
      <c r="B254" s="30" t="s">
        <v>580</v>
      </c>
      <c r="C254" s="31" t="s">
        <v>19</v>
      </c>
      <c r="D254" s="31" t="s">
        <v>581</v>
      </c>
      <c r="E254" s="32" t="s">
        <v>354</v>
      </c>
      <c r="F254" s="33">
        <v>31</v>
      </c>
      <c r="G254" s="38">
        <v>188.32</v>
      </c>
      <c r="H254" s="34">
        <f t="shared" si="38"/>
        <v>237.41</v>
      </c>
      <c r="I254" s="34">
        <f t="shared" si="39"/>
        <v>7359.71</v>
      </c>
      <c r="J254" s="35">
        <v>8.5000000000000006E-3</v>
      </c>
    </row>
    <row r="255" spans="1:10">
      <c r="A255" s="29" t="s">
        <v>582</v>
      </c>
      <c r="B255" s="30" t="s">
        <v>583</v>
      </c>
      <c r="C255" s="31" t="s">
        <v>19</v>
      </c>
      <c r="D255" s="31" t="s">
        <v>584</v>
      </c>
      <c r="E255" s="32" t="s">
        <v>354</v>
      </c>
      <c r="F255" s="33">
        <v>31</v>
      </c>
      <c r="G255" s="38">
        <v>59.21</v>
      </c>
      <c r="H255" s="34">
        <f t="shared" si="38"/>
        <v>74.64</v>
      </c>
      <c r="I255" s="34">
        <f t="shared" si="39"/>
        <v>2313.84</v>
      </c>
      <c r="J255" s="35">
        <v>2.7000000000000001E-3</v>
      </c>
    </row>
    <row r="256" spans="1:10" ht="24">
      <c r="A256" s="29" t="s">
        <v>585</v>
      </c>
      <c r="B256" s="33">
        <v>86914</v>
      </c>
      <c r="C256" s="31" t="s">
        <v>31</v>
      </c>
      <c r="D256" s="37" t="s">
        <v>245</v>
      </c>
      <c r="E256" s="32" t="s">
        <v>15</v>
      </c>
      <c r="F256" s="33">
        <v>2</v>
      </c>
      <c r="G256" s="38">
        <v>81.75</v>
      </c>
      <c r="H256" s="34">
        <f t="shared" si="38"/>
        <v>103.06</v>
      </c>
      <c r="I256" s="34">
        <f t="shared" si="39"/>
        <v>206.12</v>
      </c>
      <c r="J256" s="35">
        <v>2.0000000000000001E-4</v>
      </c>
    </row>
    <row r="257" spans="1:10">
      <c r="A257" s="29" t="s">
        <v>586</v>
      </c>
      <c r="B257" s="33">
        <v>95547</v>
      </c>
      <c r="C257" s="31" t="s">
        <v>31</v>
      </c>
      <c r="D257" s="31" t="s">
        <v>587</v>
      </c>
      <c r="E257" s="32" t="s">
        <v>15</v>
      </c>
      <c r="F257" s="33">
        <v>31</v>
      </c>
      <c r="G257" s="38">
        <v>44.83</v>
      </c>
      <c r="H257" s="34">
        <f t="shared" si="38"/>
        <v>56.51</v>
      </c>
      <c r="I257" s="34">
        <f t="shared" si="39"/>
        <v>1751.81</v>
      </c>
      <c r="J257" s="35">
        <v>2E-3</v>
      </c>
    </row>
    <row r="258" spans="1:10">
      <c r="A258" s="29" t="s">
        <v>588</v>
      </c>
      <c r="B258" s="30" t="s">
        <v>589</v>
      </c>
      <c r="C258" s="31" t="s">
        <v>19</v>
      </c>
      <c r="D258" s="31" t="s">
        <v>590</v>
      </c>
      <c r="E258" s="32" t="s">
        <v>354</v>
      </c>
      <c r="F258" s="33">
        <v>7</v>
      </c>
      <c r="G258" s="38">
        <v>53.13</v>
      </c>
      <c r="H258" s="34">
        <f t="shared" si="38"/>
        <v>66.98</v>
      </c>
      <c r="I258" s="34">
        <f t="shared" si="39"/>
        <v>468.86</v>
      </c>
      <c r="J258" s="35">
        <v>5.0000000000000001E-4</v>
      </c>
    </row>
    <row r="259" spans="1:10">
      <c r="A259" s="29" t="s">
        <v>591</v>
      </c>
      <c r="B259" s="30" t="s">
        <v>592</v>
      </c>
      <c r="C259" s="31" t="s">
        <v>100</v>
      </c>
      <c r="D259" s="31" t="s">
        <v>593</v>
      </c>
      <c r="E259" s="32" t="s">
        <v>15</v>
      </c>
      <c r="F259" s="33">
        <v>1</v>
      </c>
      <c r="G259" s="38">
        <v>659.32</v>
      </c>
      <c r="H259" s="34">
        <f t="shared" si="38"/>
        <v>831.2</v>
      </c>
      <c r="I259" s="34">
        <f t="shared" si="39"/>
        <v>831.2</v>
      </c>
      <c r="J259" s="35">
        <v>1E-3</v>
      </c>
    </row>
    <row r="260" spans="1:10">
      <c r="A260" s="39" t="s">
        <v>594</v>
      </c>
      <c r="B260" s="24"/>
      <c r="C260" s="24"/>
      <c r="D260" s="36" t="s">
        <v>595</v>
      </c>
      <c r="E260" s="24"/>
      <c r="F260" s="24"/>
      <c r="G260" s="26"/>
      <c r="H260" s="24"/>
      <c r="I260" s="27">
        <f>SUM(I261:I271)</f>
        <v>121586.19999999998</v>
      </c>
      <c r="J260" s="28">
        <v>0.1411</v>
      </c>
    </row>
    <row r="261" spans="1:10" ht="24">
      <c r="A261" s="29" t="s">
        <v>596</v>
      </c>
      <c r="B261" s="30" t="s">
        <v>597</v>
      </c>
      <c r="C261" s="31" t="s">
        <v>13</v>
      </c>
      <c r="D261" s="37" t="s">
        <v>598</v>
      </c>
      <c r="E261" s="32" t="s">
        <v>44</v>
      </c>
      <c r="F261" s="33">
        <v>51</v>
      </c>
      <c r="G261" s="38">
        <v>509.79</v>
      </c>
      <c r="H261" s="34">
        <f t="shared" ref="H261:H271" si="40">TRUNC(G261*1.2607,2)</f>
        <v>642.69000000000005</v>
      </c>
      <c r="I261" s="34">
        <f t="shared" ref="I261:I271" si="41">TRUNC(H261*F261,2)</f>
        <v>32777.19</v>
      </c>
      <c r="J261" s="35">
        <v>3.7999999999999999E-2</v>
      </c>
    </row>
    <row r="262" spans="1:10" ht="24">
      <c r="A262" s="29" t="s">
        <v>599</v>
      </c>
      <c r="B262" s="30" t="s">
        <v>600</v>
      </c>
      <c r="C262" s="31" t="s">
        <v>13</v>
      </c>
      <c r="D262" s="37" t="s">
        <v>601</v>
      </c>
      <c r="E262" s="32" t="s">
        <v>15</v>
      </c>
      <c r="F262" s="33">
        <v>2</v>
      </c>
      <c r="G262" s="34">
        <v>1142.3900000000001</v>
      </c>
      <c r="H262" s="34">
        <f t="shared" si="40"/>
        <v>1440.21</v>
      </c>
      <c r="I262" s="34">
        <f t="shared" si="41"/>
        <v>2880.42</v>
      </c>
      <c r="J262" s="35">
        <v>3.3E-3</v>
      </c>
    </row>
    <row r="263" spans="1:10" ht="24">
      <c r="A263" s="29" t="s">
        <v>602</v>
      </c>
      <c r="B263" s="30" t="s">
        <v>603</v>
      </c>
      <c r="C263" s="31" t="s">
        <v>13</v>
      </c>
      <c r="D263" s="37" t="s">
        <v>604</v>
      </c>
      <c r="E263" s="32" t="s">
        <v>15</v>
      </c>
      <c r="F263" s="33">
        <v>1</v>
      </c>
      <c r="G263" s="34">
        <v>3510.31</v>
      </c>
      <c r="H263" s="34">
        <f t="shared" si="40"/>
        <v>4425.4399999999996</v>
      </c>
      <c r="I263" s="34">
        <f t="shared" si="41"/>
        <v>4425.4399999999996</v>
      </c>
      <c r="J263" s="35">
        <v>5.1000000000000004E-3</v>
      </c>
    </row>
    <row r="264" spans="1:10" ht="24">
      <c r="A264" s="29" t="s">
        <v>605</v>
      </c>
      <c r="B264" s="33">
        <v>94993</v>
      </c>
      <c r="C264" s="31" t="s">
        <v>31</v>
      </c>
      <c r="D264" s="37" t="s">
        <v>606</v>
      </c>
      <c r="E264" s="32" t="s">
        <v>29</v>
      </c>
      <c r="F264" s="33">
        <v>164</v>
      </c>
      <c r="G264" s="38">
        <v>82.7</v>
      </c>
      <c r="H264" s="34">
        <f t="shared" si="40"/>
        <v>104.25</v>
      </c>
      <c r="I264" s="34">
        <f t="shared" si="41"/>
        <v>17097</v>
      </c>
      <c r="J264" s="35">
        <v>1.9800000000000002E-2</v>
      </c>
    </row>
    <row r="265" spans="1:10" ht="24">
      <c r="A265" s="29" t="s">
        <v>607</v>
      </c>
      <c r="B265" s="33">
        <v>92398</v>
      </c>
      <c r="C265" s="31" t="s">
        <v>31</v>
      </c>
      <c r="D265" s="37" t="s">
        <v>608</v>
      </c>
      <c r="E265" s="32" t="s">
        <v>29</v>
      </c>
      <c r="F265" s="33">
        <v>280</v>
      </c>
      <c r="G265" s="38">
        <v>76.959999999999994</v>
      </c>
      <c r="H265" s="34">
        <f t="shared" si="40"/>
        <v>97.02</v>
      </c>
      <c r="I265" s="34">
        <f t="shared" si="41"/>
        <v>27165.599999999999</v>
      </c>
      <c r="J265" s="35">
        <v>3.15E-2</v>
      </c>
    </row>
    <row r="266" spans="1:10">
      <c r="A266" s="29" t="s">
        <v>609</v>
      </c>
      <c r="B266" s="30" t="s">
        <v>610</v>
      </c>
      <c r="C266" s="31" t="s">
        <v>100</v>
      </c>
      <c r="D266" s="31" t="s">
        <v>611</v>
      </c>
      <c r="E266" s="32" t="s">
        <v>44</v>
      </c>
      <c r="F266" s="33">
        <v>8</v>
      </c>
      <c r="G266" s="38">
        <v>671.33</v>
      </c>
      <c r="H266" s="34">
        <f t="shared" si="40"/>
        <v>846.34</v>
      </c>
      <c r="I266" s="34">
        <f t="shared" si="41"/>
        <v>6770.72</v>
      </c>
      <c r="J266" s="35">
        <v>7.9000000000000008E-3</v>
      </c>
    </row>
    <row r="267" spans="1:10" ht="24">
      <c r="A267" s="29" t="s">
        <v>612</v>
      </c>
      <c r="B267" s="30" t="s">
        <v>613</v>
      </c>
      <c r="C267" s="31" t="s">
        <v>19</v>
      </c>
      <c r="D267" s="37" t="s">
        <v>614</v>
      </c>
      <c r="E267" s="32" t="s">
        <v>29</v>
      </c>
      <c r="F267" s="33">
        <v>374</v>
      </c>
      <c r="G267" s="38">
        <v>30.36</v>
      </c>
      <c r="H267" s="34">
        <f t="shared" si="40"/>
        <v>38.270000000000003</v>
      </c>
      <c r="I267" s="34">
        <f t="shared" si="41"/>
        <v>14312.98</v>
      </c>
      <c r="J267" s="35">
        <v>1.66E-2</v>
      </c>
    </row>
    <row r="268" spans="1:10" ht="24">
      <c r="A268" s="29" t="s">
        <v>615</v>
      </c>
      <c r="B268" s="30" t="s">
        <v>616</v>
      </c>
      <c r="C268" s="31" t="s">
        <v>19</v>
      </c>
      <c r="D268" s="37" t="s">
        <v>617</v>
      </c>
      <c r="E268" s="32" t="s">
        <v>354</v>
      </c>
      <c r="F268" s="33">
        <v>1</v>
      </c>
      <c r="G268" s="38">
        <v>270.43</v>
      </c>
      <c r="H268" s="34">
        <f t="shared" si="40"/>
        <v>340.93</v>
      </c>
      <c r="I268" s="34">
        <f t="shared" si="41"/>
        <v>340.93</v>
      </c>
      <c r="J268" s="35">
        <v>4.0000000000000002E-4</v>
      </c>
    </row>
    <row r="269" spans="1:10">
      <c r="A269" s="29" t="s">
        <v>618</v>
      </c>
      <c r="B269" s="30" t="s">
        <v>619</v>
      </c>
      <c r="C269" s="31" t="s">
        <v>100</v>
      </c>
      <c r="D269" s="31" t="s">
        <v>620</v>
      </c>
      <c r="E269" s="32" t="s">
        <v>44</v>
      </c>
      <c r="F269" s="33">
        <v>79</v>
      </c>
      <c r="G269" s="38">
        <v>5.78</v>
      </c>
      <c r="H269" s="34">
        <f t="shared" si="40"/>
        <v>7.28</v>
      </c>
      <c r="I269" s="34">
        <f t="shared" si="41"/>
        <v>575.12</v>
      </c>
      <c r="J269" s="35">
        <v>6.9999999999999999E-4</v>
      </c>
    </row>
    <row r="270" spans="1:10">
      <c r="A270" s="29" t="s">
        <v>621</v>
      </c>
      <c r="B270" s="30" t="s">
        <v>622</v>
      </c>
      <c r="C270" s="31" t="s">
        <v>100</v>
      </c>
      <c r="D270" s="31" t="s">
        <v>623</v>
      </c>
      <c r="E270" s="32" t="s">
        <v>29</v>
      </c>
      <c r="F270" s="40">
        <v>16.399999999999999</v>
      </c>
      <c r="G270" s="38">
        <v>54.12</v>
      </c>
      <c r="H270" s="34">
        <f t="shared" si="40"/>
        <v>68.22</v>
      </c>
      <c r="I270" s="34">
        <f t="shared" si="41"/>
        <v>1118.8</v>
      </c>
      <c r="J270" s="35">
        <v>1.2999999999999999E-3</v>
      </c>
    </row>
    <row r="271" spans="1:10" ht="24">
      <c r="A271" s="29" t="s">
        <v>624</v>
      </c>
      <c r="B271" s="30" t="s">
        <v>625</v>
      </c>
      <c r="C271" s="31" t="s">
        <v>626</v>
      </c>
      <c r="D271" s="31" t="s">
        <v>627</v>
      </c>
      <c r="E271" s="32" t="s">
        <v>29</v>
      </c>
      <c r="F271" s="33">
        <v>50</v>
      </c>
      <c r="G271" s="38">
        <v>224.04</v>
      </c>
      <c r="H271" s="34">
        <f t="shared" si="40"/>
        <v>282.44</v>
      </c>
      <c r="I271" s="34">
        <f t="shared" si="41"/>
        <v>14122</v>
      </c>
      <c r="J271" s="35">
        <v>1.6400000000000001E-2</v>
      </c>
    </row>
    <row r="272" spans="1:10">
      <c r="A272" s="39" t="s">
        <v>628</v>
      </c>
      <c r="B272" s="24"/>
      <c r="C272" s="24"/>
      <c r="D272" s="36" t="s">
        <v>629</v>
      </c>
      <c r="E272" s="24"/>
      <c r="F272" s="24"/>
      <c r="G272" s="26"/>
      <c r="H272" s="24"/>
      <c r="I272" s="27">
        <f>SUM(I273:I283)</f>
        <v>19244.099999999999</v>
      </c>
      <c r="J272" s="28">
        <v>2.23E-2</v>
      </c>
    </row>
    <row r="273" spans="1:10" ht="24">
      <c r="A273" s="29" t="s">
        <v>630</v>
      </c>
      <c r="B273" s="33">
        <v>94965</v>
      </c>
      <c r="C273" s="31" t="s">
        <v>31</v>
      </c>
      <c r="D273" s="37" t="s">
        <v>631</v>
      </c>
      <c r="E273" s="32" t="s">
        <v>58</v>
      </c>
      <c r="F273" s="38">
        <v>2.41</v>
      </c>
      <c r="G273" s="38">
        <v>494.37</v>
      </c>
      <c r="H273" s="34">
        <f t="shared" ref="H273:H283" si="42">TRUNC(G273*1.2607,2)</f>
        <v>623.25</v>
      </c>
      <c r="I273" s="34">
        <f t="shared" ref="I273:I283" si="43">TRUNC(H273*F273,2)</f>
        <v>1502.03</v>
      </c>
      <c r="J273" s="35">
        <v>1.6999999999999999E-3</v>
      </c>
    </row>
    <row r="274" spans="1:10">
      <c r="A274" s="29" t="s">
        <v>632</v>
      </c>
      <c r="B274" s="33">
        <v>96530</v>
      </c>
      <c r="C274" s="31" t="s">
        <v>31</v>
      </c>
      <c r="D274" s="31" t="s">
        <v>633</v>
      </c>
      <c r="E274" s="32" t="s">
        <v>29</v>
      </c>
      <c r="F274" s="38">
        <v>11.98</v>
      </c>
      <c r="G274" s="38">
        <v>253.4</v>
      </c>
      <c r="H274" s="34">
        <f t="shared" si="42"/>
        <v>319.45999999999998</v>
      </c>
      <c r="I274" s="34">
        <f t="shared" si="43"/>
        <v>3827.13</v>
      </c>
      <c r="J274" s="35">
        <v>4.4000000000000003E-3</v>
      </c>
    </row>
    <row r="275" spans="1:10" ht="24">
      <c r="A275" s="29" t="s">
        <v>634</v>
      </c>
      <c r="B275" s="30" t="s">
        <v>635</v>
      </c>
      <c r="C275" s="31" t="s">
        <v>100</v>
      </c>
      <c r="D275" s="37" t="s">
        <v>636</v>
      </c>
      <c r="E275" s="32" t="s">
        <v>53</v>
      </c>
      <c r="F275" s="38">
        <v>64.42</v>
      </c>
      <c r="G275" s="38">
        <v>9.3699999999999992</v>
      </c>
      <c r="H275" s="34">
        <f t="shared" si="42"/>
        <v>11.81</v>
      </c>
      <c r="I275" s="34">
        <f t="shared" si="43"/>
        <v>760.8</v>
      </c>
      <c r="J275" s="35">
        <v>8.9999999999999998E-4</v>
      </c>
    </row>
    <row r="276" spans="1:10">
      <c r="A276" s="29" t="s">
        <v>637</v>
      </c>
      <c r="B276" s="33">
        <v>89512</v>
      </c>
      <c r="C276" s="31" t="s">
        <v>31</v>
      </c>
      <c r="D276" s="31" t="s">
        <v>218</v>
      </c>
      <c r="E276" s="32" t="s">
        <v>44</v>
      </c>
      <c r="F276" s="40">
        <v>46.9</v>
      </c>
      <c r="G276" s="38">
        <v>49.66</v>
      </c>
      <c r="H276" s="34">
        <f t="shared" si="42"/>
        <v>62.6</v>
      </c>
      <c r="I276" s="34">
        <f t="shared" si="43"/>
        <v>2935.94</v>
      </c>
      <c r="J276" s="35">
        <v>3.3999999999999998E-3</v>
      </c>
    </row>
    <row r="277" spans="1:10" ht="24">
      <c r="A277" s="29" t="s">
        <v>638</v>
      </c>
      <c r="B277" s="30" t="s">
        <v>639</v>
      </c>
      <c r="C277" s="31" t="s">
        <v>19</v>
      </c>
      <c r="D277" s="37" t="s">
        <v>640</v>
      </c>
      <c r="E277" s="32" t="s">
        <v>112</v>
      </c>
      <c r="F277" s="38">
        <v>68.67</v>
      </c>
      <c r="G277" s="38">
        <v>35.07</v>
      </c>
      <c r="H277" s="34">
        <f t="shared" si="42"/>
        <v>44.21</v>
      </c>
      <c r="I277" s="34">
        <f t="shared" si="43"/>
        <v>3035.9</v>
      </c>
      <c r="J277" s="35">
        <v>3.5000000000000001E-3</v>
      </c>
    </row>
    <row r="278" spans="1:10" ht="24">
      <c r="A278" s="29" t="s">
        <v>641</v>
      </c>
      <c r="B278" s="30" t="s">
        <v>642</v>
      </c>
      <c r="C278" s="31" t="s">
        <v>19</v>
      </c>
      <c r="D278" s="37" t="s">
        <v>643</v>
      </c>
      <c r="E278" s="32" t="s">
        <v>112</v>
      </c>
      <c r="F278" s="38">
        <v>16.350000000000001</v>
      </c>
      <c r="G278" s="38">
        <v>67.02</v>
      </c>
      <c r="H278" s="34">
        <f t="shared" si="42"/>
        <v>84.49</v>
      </c>
      <c r="I278" s="34">
        <f t="shared" si="43"/>
        <v>1381.41</v>
      </c>
      <c r="J278" s="35">
        <v>1.6000000000000001E-3</v>
      </c>
    </row>
    <row r="279" spans="1:10" ht="24">
      <c r="A279" s="29" t="s">
        <v>644</v>
      </c>
      <c r="B279" s="33">
        <v>102990</v>
      </c>
      <c r="C279" s="31" t="s">
        <v>31</v>
      </c>
      <c r="D279" s="37" t="s">
        <v>645</v>
      </c>
      <c r="E279" s="32" t="s">
        <v>44</v>
      </c>
      <c r="F279" s="38">
        <v>54.22</v>
      </c>
      <c r="G279" s="38">
        <v>53.04</v>
      </c>
      <c r="H279" s="34">
        <f t="shared" si="42"/>
        <v>66.86</v>
      </c>
      <c r="I279" s="34">
        <f t="shared" si="43"/>
        <v>3625.14</v>
      </c>
      <c r="J279" s="35">
        <v>4.1999999999999997E-3</v>
      </c>
    </row>
    <row r="280" spans="1:10" ht="24">
      <c r="A280" s="29" t="s">
        <v>646</v>
      </c>
      <c r="B280" s="33">
        <v>102989</v>
      </c>
      <c r="C280" s="31" t="s">
        <v>31</v>
      </c>
      <c r="D280" s="37" t="s">
        <v>647</v>
      </c>
      <c r="E280" s="32" t="s">
        <v>44</v>
      </c>
      <c r="F280" s="38">
        <v>9.58</v>
      </c>
      <c r="G280" s="38">
        <v>43.61</v>
      </c>
      <c r="H280" s="34">
        <f t="shared" si="42"/>
        <v>54.97</v>
      </c>
      <c r="I280" s="34">
        <f t="shared" si="43"/>
        <v>526.61</v>
      </c>
      <c r="J280" s="35">
        <v>5.9999999999999995E-4</v>
      </c>
    </row>
    <row r="281" spans="1:10" ht="24">
      <c r="A281" s="29" t="s">
        <v>648</v>
      </c>
      <c r="B281" s="33">
        <v>94964</v>
      </c>
      <c r="C281" s="31" t="s">
        <v>31</v>
      </c>
      <c r="D281" s="37" t="s">
        <v>649</v>
      </c>
      <c r="E281" s="32" t="s">
        <v>58</v>
      </c>
      <c r="F281" s="40">
        <v>0.8</v>
      </c>
      <c r="G281" s="38">
        <v>473.96</v>
      </c>
      <c r="H281" s="34">
        <f t="shared" si="42"/>
        <v>597.52</v>
      </c>
      <c r="I281" s="34">
        <f t="shared" si="43"/>
        <v>478.01</v>
      </c>
      <c r="J281" s="35">
        <v>5.9999999999999995E-4</v>
      </c>
    </row>
    <row r="282" spans="1:10" ht="24">
      <c r="A282" s="29" t="s">
        <v>650</v>
      </c>
      <c r="B282" s="33">
        <v>93358</v>
      </c>
      <c r="C282" s="31" t="s">
        <v>31</v>
      </c>
      <c r="D282" s="37" t="s">
        <v>651</v>
      </c>
      <c r="E282" s="32" t="s">
        <v>58</v>
      </c>
      <c r="F282" s="38">
        <v>9.2899999999999991</v>
      </c>
      <c r="G282" s="38">
        <v>77.38</v>
      </c>
      <c r="H282" s="34">
        <f t="shared" si="42"/>
        <v>97.55</v>
      </c>
      <c r="I282" s="34">
        <f t="shared" si="43"/>
        <v>906.23</v>
      </c>
      <c r="J282" s="35">
        <v>1.1000000000000001E-3</v>
      </c>
    </row>
    <row r="283" spans="1:10">
      <c r="A283" s="29" t="s">
        <v>652</v>
      </c>
      <c r="B283" s="33">
        <v>96995</v>
      </c>
      <c r="C283" s="31" t="s">
        <v>31</v>
      </c>
      <c r="D283" s="31" t="s">
        <v>653</v>
      </c>
      <c r="E283" s="32" t="s">
        <v>58</v>
      </c>
      <c r="F283" s="38">
        <v>4.4800000000000004</v>
      </c>
      <c r="G283" s="38">
        <v>46.91</v>
      </c>
      <c r="H283" s="34">
        <f t="shared" si="42"/>
        <v>59.13</v>
      </c>
      <c r="I283" s="34">
        <f t="shared" si="43"/>
        <v>264.89999999999998</v>
      </c>
      <c r="J283" s="35">
        <v>2.9999999999999997E-4</v>
      </c>
    </row>
    <row r="284" spans="1:10">
      <c r="A284" s="39" t="s">
        <v>654</v>
      </c>
      <c r="B284" s="24"/>
      <c r="C284" s="24"/>
      <c r="D284" s="36" t="s">
        <v>655</v>
      </c>
      <c r="E284" s="24"/>
      <c r="F284" s="24"/>
      <c r="G284" s="26"/>
      <c r="H284" s="24"/>
      <c r="I284" s="27">
        <f>SUM(I285)</f>
        <v>3374.4</v>
      </c>
      <c r="J284" s="28">
        <v>3.8999999999999998E-3</v>
      </c>
    </row>
    <row r="285" spans="1:10">
      <c r="A285" s="29" t="s">
        <v>656</v>
      </c>
      <c r="B285" s="30" t="s">
        <v>657</v>
      </c>
      <c r="C285" s="31" t="s">
        <v>19</v>
      </c>
      <c r="D285" s="31" t="s">
        <v>658</v>
      </c>
      <c r="E285" s="32" t="s">
        <v>29</v>
      </c>
      <c r="F285" s="33">
        <v>380</v>
      </c>
      <c r="G285" s="38">
        <v>7.05</v>
      </c>
      <c r="H285" s="34">
        <f>TRUNC(G285*1.2607,2)</f>
        <v>8.8800000000000008</v>
      </c>
      <c r="I285" s="34">
        <f>TRUNC(H285*F285,2)</f>
        <v>3374.4</v>
      </c>
      <c r="J285" s="35">
        <v>3.8999999999999998E-3</v>
      </c>
    </row>
    <row r="286" spans="1:10" ht="14" thickBot="1">
      <c r="A286" s="60" t="s">
        <v>664</v>
      </c>
      <c r="B286" s="61"/>
      <c r="C286" s="61"/>
      <c r="D286" s="61"/>
      <c r="E286" s="58">
        <f>I5+I7+I13+I23+I29+I36+I44+I52+I77+I130+I203+I224+I233+I239+I260+I272+I284</f>
        <v>869866.1399999999</v>
      </c>
      <c r="F286" s="58"/>
      <c r="G286" s="58"/>
      <c r="H286" s="58"/>
      <c r="I286" s="58"/>
      <c r="J286" s="59"/>
    </row>
  </sheetData>
  <mergeCells count="9">
    <mergeCell ref="E286:J286"/>
    <mergeCell ref="A286:D286"/>
    <mergeCell ref="A3:J3"/>
    <mergeCell ref="E1:F1"/>
    <mergeCell ref="G1:H1"/>
    <mergeCell ref="I1:J1"/>
    <mergeCell ref="E2:F2"/>
    <mergeCell ref="G2:H2"/>
    <mergeCell ref="I2:J2"/>
  </mergeCells>
  <pageMargins left="0.25" right="0.25" top="0.75" bottom="0.75" header="0.3" footer="0.3"/>
  <pageSetup paperSize="9" scale="83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8"/>
  <sheetViews>
    <sheetView topLeftCell="A104" workbookViewId="0">
      <selection activeCell="A2" sqref="A2:J128"/>
    </sheetView>
  </sheetViews>
  <sheetFormatPr baseColWidth="10" defaultColWidth="9" defaultRowHeight="13"/>
  <cols>
    <col min="1" max="1" width="4.59765625" bestFit="1" customWidth="1"/>
    <col min="2" max="2" width="7.796875" bestFit="1" customWidth="1"/>
    <col min="3" max="3" width="8.59765625" bestFit="1" customWidth="1"/>
    <col min="4" max="4" width="117.59765625" bestFit="1" customWidth="1"/>
    <col min="5" max="5" width="4.19921875" bestFit="1" customWidth="1"/>
    <col min="6" max="6" width="6" bestFit="1" customWidth="1"/>
    <col min="7" max="7" width="8.3984375" bestFit="1" customWidth="1"/>
    <col min="8" max="8" width="12.3984375" bestFit="1" customWidth="1"/>
    <col min="9" max="9" width="8.19921875" bestFit="1" customWidth="1"/>
    <col min="10" max="10" width="7.59765625" bestFit="1" customWidth="1"/>
  </cols>
  <sheetData>
    <row r="1" spans="1:10" ht="24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2" t="s">
        <v>9</v>
      </c>
    </row>
    <row r="2" spans="1:10">
      <c r="A2" s="15" t="s">
        <v>277</v>
      </c>
      <c r="B2" s="6"/>
      <c r="C2" s="6"/>
      <c r="D2" s="15" t="s">
        <v>278</v>
      </c>
      <c r="E2" s="6"/>
      <c r="F2" s="6"/>
      <c r="G2" s="5">
        <v>1</v>
      </c>
      <c r="H2" s="6"/>
      <c r="I2" s="7">
        <v>105304.9</v>
      </c>
      <c r="J2" s="8">
        <v>0.121</v>
      </c>
    </row>
    <row r="3" spans="1:10" ht="24">
      <c r="A3" s="9" t="s">
        <v>279</v>
      </c>
      <c r="B3" s="10" t="s">
        <v>280</v>
      </c>
      <c r="C3" s="9" t="s">
        <v>19</v>
      </c>
      <c r="D3" s="16" t="s">
        <v>281</v>
      </c>
      <c r="E3" s="11" t="s">
        <v>112</v>
      </c>
      <c r="F3" s="12">
        <v>17</v>
      </c>
      <c r="G3" s="17">
        <v>32.31</v>
      </c>
      <c r="H3" s="17">
        <v>40.729999999999997</v>
      </c>
      <c r="I3" s="17">
        <v>692.41</v>
      </c>
      <c r="J3" s="14">
        <v>8.0000000000000004E-4</v>
      </c>
    </row>
    <row r="4" spans="1:10" ht="24">
      <c r="A4" s="9" t="s">
        <v>282</v>
      </c>
      <c r="B4" s="10" t="s">
        <v>280</v>
      </c>
      <c r="C4" s="9" t="s">
        <v>19</v>
      </c>
      <c r="D4" s="16" t="s">
        <v>283</v>
      </c>
      <c r="E4" s="11" t="s">
        <v>112</v>
      </c>
      <c r="F4" s="12">
        <v>51</v>
      </c>
      <c r="G4" s="17">
        <v>32.31</v>
      </c>
      <c r="H4" s="17">
        <v>40.729999999999997</v>
      </c>
      <c r="I4" s="13">
        <v>2077.23</v>
      </c>
      <c r="J4" s="14">
        <v>2.3999999999999998E-3</v>
      </c>
    </row>
    <row r="5" spans="1:10" ht="24">
      <c r="A5" s="9" t="s">
        <v>284</v>
      </c>
      <c r="B5" s="10" t="s">
        <v>280</v>
      </c>
      <c r="C5" s="9" t="s">
        <v>19</v>
      </c>
      <c r="D5" s="16" t="s">
        <v>283</v>
      </c>
      <c r="E5" s="11" t="s">
        <v>112</v>
      </c>
      <c r="F5" s="12">
        <v>48</v>
      </c>
      <c r="G5" s="17">
        <v>32.31</v>
      </c>
      <c r="H5" s="17">
        <v>40.729999999999997</v>
      </c>
      <c r="I5" s="13">
        <v>1955.04</v>
      </c>
      <c r="J5" s="14">
        <v>2.2000000000000001E-3</v>
      </c>
    </row>
    <row r="6" spans="1:10" ht="24">
      <c r="A6" s="9" t="s">
        <v>285</v>
      </c>
      <c r="B6" s="10" t="s">
        <v>286</v>
      </c>
      <c r="C6" s="9" t="s">
        <v>19</v>
      </c>
      <c r="D6" s="16" t="s">
        <v>287</v>
      </c>
      <c r="E6" s="11" t="s">
        <v>112</v>
      </c>
      <c r="F6" s="12">
        <v>17</v>
      </c>
      <c r="G6" s="17">
        <v>22.61</v>
      </c>
      <c r="H6" s="17">
        <v>28.5</v>
      </c>
      <c r="I6" s="17">
        <v>484.5</v>
      </c>
      <c r="J6" s="14">
        <v>5.9999999999999995E-4</v>
      </c>
    </row>
    <row r="7" spans="1:10" ht="24">
      <c r="A7" s="9" t="s">
        <v>288</v>
      </c>
      <c r="B7" s="10" t="s">
        <v>289</v>
      </c>
      <c r="C7" s="9" t="s">
        <v>19</v>
      </c>
      <c r="D7" s="16" t="s">
        <v>290</v>
      </c>
      <c r="E7" s="11" t="s">
        <v>112</v>
      </c>
      <c r="F7" s="12">
        <v>17</v>
      </c>
      <c r="G7" s="17">
        <v>10.1</v>
      </c>
      <c r="H7" s="17">
        <v>12.73</v>
      </c>
      <c r="I7" s="17">
        <v>216.41</v>
      </c>
      <c r="J7" s="14">
        <v>2.0000000000000001E-4</v>
      </c>
    </row>
    <row r="8" spans="1:10" ht="24">
      <c r="A8" s="9" t="s">
        <v>291</v>
      </c>
      <c r="B8" s="10" t="s">
        <v>289</v>
      </c>
      <c r="C8" s="9" t="s">
        <v>19</v>
      </c>
      <c r="D8" s="16" t="s">
        <v>290</v>
      </c>
      <c r="E8" s="11" t="s">
        <v>112</v>
      </c>
      <c r="F8" s="12">
        <v>51</v>
      </c>
      <c r="G8" s="17">
        <v>10.1</v>
      </c>
      <c r="H8" s="17">
        <v>12.73</v>
      </c>
      <c r="I8" s="17">
        <v>649.23</v>
      </c>
      <c r="J8" s="14">
        <v>6.9999999999999999E-4</v>
      </c>
    </row>
    <row r="9" spans="1:10" ht="24">
      <c r="A9" s="9" t="s">
        <v>292</v>
      </c>
      <c r="B9" s="10" t="s">
        <v>289</v>
      </c>
      <c r="C9" s="9" t="s">
        <v>19</v>
      </c>
      <c r="D9" s="16" t="s">
        <v>293</v>
      </c>
      <c r="E9" s="11" t="s">
        <v>112</v>
      </c>
      <c r="F9" s="12">
        <v>17</v>
      </c>
      <c r="G9" s="17">
        <v>10.1</v>
      </c>
      <c r="H9" s="17">
        <v>12.73</v>
      </c>
      <c r="I9" s="17">
        <v>216.41</v>
      </c>
      <c r="J9" s="14">
        <v>2.0000000000000001E-4</v>
      </c>
    </row>
    <row r="10" spans="1:10" ht="24">
      <c r="A10" s="9" t="s">
        <v>294</v>
      </c>
      <c r="B10" s="12">
        <v>91930</v>
      </c>
      <c r="C10" s="9" t="s">
        <v>31</v>
      </c>
      <c r="D10" s="16" t="s">
        <v>295</v>
      </c>
      <c r="E10" s="11" t="s">
        <v>44</v>
      </c>
      <c r="F10" s="12">
        <v>48</v>
      </c>
      <c r="G10" s="17">
        <v>8.3800000000000008</v>
      </c>
      <c r="H10" s="17">
        <v>10.56</v>
      </c>
      <c r="I10" s="17">
        <v>506.88</v>
      </c>
      <c r="J10" s="14">
        <v>5.9999999999999995E-4</v>
      </c>
    </row>
    <row r="11" spans="1:10" ht="24">
      <c r="A11" s="9" t="s">
        <v>296</v>
      </c>
      <c r="B11" s="10" t="s">
        <v>297</v>
      </c>
      <c r="C11" s="9" t="s">
        <v>19</v>
      </c>
      <c r="D11" s="16" t="s">
        <v>298</v>
      </c>
      <c r="E11" s="11" t="s">
        <v>112</v>
      </c>
      <c r="F11" s="12">
        <v>48</v>
      </c>
      <c r="G11" s="17">
        <v>58.7</v>
      </c>
      <c r="H11" s="17">
        <v>74</v>
      </c>
      <c r="I11" s="13">
        <v>3552</v>
      </c>
      <c r="J11" s="14">
        <v>4.1000000000000003E-3</v>
      </c>
    </row>
    <row r="12" spans="1:10" ht="24">
      <c r="A12" s="9" t="s">
        <v>299</v>
      </c>
      <c r="B12" s="10" t="s">
        <v>297</v>
      </c>
      <c r="C12" s="9" t="s">
        <v>19</v>
      </c>
      <c r="D12" s="16" t="s">
        <v>298</v>
      </c>
      <c r="E12" s="11" t="s">
        <v>112</v>
      </c>
      <c r="F12" s="12">
        <v>144</v>
      </c>
      <c r="G12" s="17">
        <v>58.7</v>
      </c>
      <c r="H12" s="17">
        <v>74</v>
      </c>
      <c r="I12" s="13">
        <v>10656</v>
      </c>
      <c r="J12" s="14">
        <v>1.2200000000000001E-2</v>
      </c>
    </row>
    <row r="13" spans="1:10" ht="24">
      <c r="A13" s="9" t="s">
        <v>300</v>
      </c>
      <c r="B13" s="12">
        <v>91924</v>
      </c>
      <c r="C13" s="9" t="s">
        <v>31</v>
      </c>
      <c r="D13" s="16" t="s">
        <v>301</v>
      </c>
      <c r="E13" s="11" t="s">
        <v>44</v>
      </c>
      <c r="F13" s="12">
        <v>542</v>
      </c>
      <c r="G13" s="17">
        <v>2.71</v>
      </c>
      <c r="H13" s="17">
        <v>3.41</v>
      </c>
      <c r="I13" s="13">
        <v>1848.22</v>
      </c>
      <c r="J13" s="14">
        <v>2.0999999999999999E-3</v>
      </c>
    </row>
    <row r="14" spans="1:10" ht="24">
      <c r="A14" s="9" t="s">
        <v>302</v>
      </c>
      <c r="B14" s="12">
        <v>91924</v>
      </c>
      <c r="C14" s="9" t="s">
        <v>31</v>
      </c>
      <c r="D14" s="16" t="s">
        <v>301</v>
      </c>
      <c r="E14" s="11" t="s">
        <v>44</v>
      </c>
      <c r="F14" s="12">
        <v>443</v>
      </c>
      <c r="G14" s="17">
        <v>2.71</v>
      </c>
      <c r="H14" s="17">
        <v>3.41</v>
      </c>
      <c r="I14" s="13">
        <v>1510.63</v>
      </c>
      <c r="J14" s="14">
        <v>1.6999999999999999E-3</v>
      </c>
    </row>
    <row r="15" spans="1:10" ht="24">
      <c r="A15" s="9" t="s">
        <v>303</v>
      </c>
      <c r="B15" s="12">
        <v>91924</v>
      </c>
      <c r="C15" s="9" t="s">
        <v>31</v>
      </c>
      <c r="D15" s="16" t="s">
        <v>304</v>
      </c>
      <c r="E15" s="11" t="s">
        <v>44</v>
      </c>
      <c r="F15" s="12">
        <v>329</v>
      </c>
      <c r="G15" s="17">
        <v>2.71</v>
      </c>
      <c r="H15" s="17">
        <v>3.41</v>
      </c>
      <c r="I15" s="13">
        <v>1121.8900000000001</v>
      </c>
      <c r="J15" s="14">
        <v>1.2999999999999999E-3</v>
      </c>
    </row>
    <row r="16" spans="1:10" ht="24">
      <c r="A16" s="9" t="s">
        <v>305</v>
      </c>
      <c r="B16" s="12">
        <v>91924</v>
      </c>
      <c r="C16" s="9" t="s">
        <v>31</v>
      </c>
      <c r="D16" s="16" t="s">
        <v>301</v>
      </c>
      <c r="E16" s="11" t="s">
        <v>44</v>
      </c>
      <c r="F16" s="12">
        <v>168</v>
      </c>
      <c r="G16" s="17">
        <v>2.71</v>
      </c>
      <c r="H16" s="17">
        <v>3.41</v>
      </c>
      <c r="I16" s="17">
        <v>572.88</v>
      </c>
      <c r="J16" s="14">
        <v>6.9999999999999999E-4</v>
      </c>
    </row>
    <row r="17" spans="1:10" ht="24">
      <c r="A17" s="9" t="s">
        <v>306</v>
      </c>
      <c r="B17" s="12">
        <v>91926</v>
      </c>
      <c r="C17" s="9" t="s">
        <v>31</v>
      </c>
      <c r="D17" s="16" t="s">
        <v>307</v>
      </c>
      <c r="E17" s="11" t="s">
        <v>44</v>
      </c>
      <c r="F17" s="12">
        <v>368</v>
      </c>
      <c r="G17" s="17">
        <v>3.9</v>
      </c>
      <c r="H17" s="17">
        <v>4.91</v>
      </c>
      <c r="I17" s="13">
        <v>1806.88</v>
      </c>
      <c r="J17" s="14">
        <v>2.0999999999999999E-3</v>
      </c>
    </row>
    <row r="18" spans="1:10" ht="24">
      <c r="A18" s="9" t="s">
        <v>308</v>
      </c>
      <c r="B18" s="12">
        <v>91926</v>
      </c>
      <c r="C18" s="9" t="s">
        <v>31</v>
      </c>
      <c r="D18" s="16" t="s">
        <v>309</v>
      </c>
      <c r="E18" s="11" t="s">
        <v>44</v>
      </c>
      <c r="F18" s="12">
        <v>600</v>
      </c>
      <c r="G18" s="17">
        <v>3.9</v>
      </c>
      <c r="H18" s="17">
        <v>4.91</v>
      </c>
      <c r="I18" s="13">
        <v>2946</v>
      </c>
      <c r="J18" s="14">
        <v>3.3999999999999998E-3</v>
      </c>
    </row>
    <row r="19" spans="1:10" ht="24">
      <c r="A19" s="9" t="s">
        <v>310</v>
      </c>
      <c r="B19" s="12">
        <v>91926</v>
      </c>
      <c r="C19" s="9" t="s">
        <v>31</v>
      </c>
      <c r="D19" s="16" t="s">
        <v>309</v>
      </c>
      <c r="E19" s="11" t="s">
        <v>44</v>
      </c>
      <c r="F19" s="12">
        <v>410</v>
      </c>
      <c r="G19" s="17">
        <v>3.9</v>
      </c>
      <c r="H19" s="17">
        <v>4.91</v>
      </c>
      <c r="I19" s="13">
        <v>2013.1</v>
      </c>
      <c r="J19" s="14">
        <v>2.3E-3</v>
      </c>
    </row>
    <row r="20" spans="1:10" ht="24">
      <c r="A20" s="9" t="s">
        <v>311</v>
      </c>
      <c r="B20" s="12">
        <v>91928</v>
      </c>
      <c r="C20" s="9" t="s">
        <v>31</v>
      </c>
      <c r="D20" s="16" t="s">
        <v>312</v>
      </c>
      <c r="E20" s="11" t="s">
        <v>44</v>
      </c>
      <c r="F20" s="12">
        <v>13</v>
      </c>
      <c r="G20" s="17">
        <v>6.03</v>
      </c>
      <c r="H20" s="17">
        <v>7.6</v>
      </c>
      <c r="I20" s="17">
        <v>98.8</v>
      </c>
      <c r="J20" s="14">
        <v>1E-4</v>
      </c>
    </row>
    <row r="21" spans="1:10" ht="24">
      <c r="A21" s="9" t="s">
        <v>313</v>
      </c>
      <c r="B21" s="12">
        <v>91928</v>
      </c>
      <c r="C21" s="9" t="s">
        <v>31</v>
      </c>
      <c r="D21" s="16" t="s">
        <v>312</v>
      </c>
      <c r="E21" s="11" t="s">
        <v>44</v>
      </c>
      <c r="F21" s="12">
        <v>87</v>
      </c>
      <c r="G21" s="17">
        <v>6.03</v>
      </c>
      <c r="H21" s="17">
        <v>7.6</v>
      </c>
      <c r="I21" s="17">
        <v>661.2</v>
      </c>
      <c r="J21" s="14">
        <v>8.0000000000000004E-4</v>
      </c>
    </row>
    <row r="22" spans="1:10" ht="24">
      <c r="A22" s="9" t="s">
        <v>314</v>
      </c>
      <c r="B22" s="12">
        <v>91928</v>
      </c>
      <c r="C22" s="9" t="s">
        <v>31</v>
      </c>
      <c r="D22" s="16" t="s">
        <v>312</v>
      </c>
      <c r="E22" s="11" t="s">
        <v>44</v>
      </c>
      <c r="F22" s="12">
        <v>50</v>
      </c>
      <c r="G22" s="17">
        <v>6.03</v>
      </c>
      <c r="H22" s="17">
        <v>7.6</v>
      </c>
      <c r="I22" s="17">
        <v>380</v>
      </c>
      <c r="J22" s="14">
        <v>4.0000000000000002E-4</v>
      </c>
    </row>
    <row r="23" spans="1:10" ht="24">
      <c r="A23" s="9" t="s">
        <v>315</v>
      </c>
      <c r="B23" s="12">
        <v>91928</v>
      </c>
      <c r="C23" s="9" t="s">
        <v>31</v>
      </c>
      <c r="D23" s="16" t="s">
        <v>312</v>
      </c>
      <c r="E23" s="11" t="s">
        <v>44</v>
      </c>
      <c r="F23" s="12">
        <v>148</v>
      </c>
      <c r="G23" s="17">
        <v>6.03</v>
      </c>
      <c r="H23" s="17">
        <v>7.6</v>
      </c>
      <c r="I23" s="13">
        <v>1124.8</v>
      </c>
      <c r="J23" s="14">
        <v>1.2999999999999999E-3</v>
      </c>
    </row>
    <row r="24" spans="1:10" ht="24">
      <c r="A24" s="9" t="s">
        <v>316</v>
      </c>
      <c r="B24" s="12">
        <v>91928</v>
      </c>
      <c r="C24" s="9" t="s">
        <v>31</v>
      </c>
      <c r="D24" s="16" t="s">
        <v>312</v>
      </c>
      <c r="E24" s="11" t="s">
        <v>44</v>
      </c>
      <c r="F24" s="12">
        <v>148</v>
      </c>
      <c r="G24" s="17">
        <v>6.03</v>
      </c>
      <c r="H24" s="17">
        <v>7.6</v>
      </c>
      <c r="I24" s="13">
        <v>1124.8</v>
      </c>
      <c r="J24" s="14">
        <v>1.2999999999999999E-3</v>
      </c>
    </row>
    <row r="25" spans="1:10" ht="24">
      <c r="A25" s="9" t="s">
        <v>317</v>
      </c>
      <c r="B25" s="12">
        <v>91928</v>
      </c>
      <c r="C25" s="9" t="s">
        <v>31</v>
      </c>
      <c r="D25" s="16" t="s">
        <v>312</v>
      </c>
      <c r="E25" s="11" t="s">
        <v>44</v>
      </c>
      <c r="F25" s="12">
        <v>148</v>
      </c>
      <c r="G25" s="17">
        <v>6.03</v>
      </c>
      <c r="H25" s="17">
        <v>7.6</v>
      </c>
      <c r="I25" s="13">
        <v>1124.8</v>
      </c>
      <c r="J25" s="14">
        <v>1.2999999999999999E-3</v>
      </c>
    </row>
    <row r="26" spans="1:10">
      <c r="A26" s="9" t="s">
        <v>318</v>
      </c>
      <c r="B26" s="10" t="s">
        <v>319</v>
      </c>
      <c r="C26" s="9" t="s">
        <v>13</v>
      </c>
      <c r="D26" s="9" t="s">
        <v>320</v>
      </c>
      <c r="E26" s="11" t="s">
        <v>15</v>
      </c>
      <c r="F26" s="12">
        <v>16</v>
      </c>
      <c r="G26" s="17">
        <v>4.97</v>
      </c>
      <c r="H26" s="17">
        <v>6.26</v>
      </c>
      <c r="I26" s="17">
        <v>100.16</v>
      </c>
      <c r="J26" s="14">
        <v>1E-4</v>
      </c>
    </row>
    <row r="27" spans="1:10">
      <c r="A27" s="9" t="s">
        <v>321</v>
      </c>
      <c r="B27" s="12">
        <v>91955</v>
      </c>
      <c r="C27" s="9" t="s">
        <v>31</v>
      </c>
      <c r="D27" s="9" t="s">
        <v>322</v>
      </c>
      <c r="E27" s="11" t="s">
        <v>15</v>
      </c>
      <c r="F27" s="12">
        <v>6</v>
      </c>
      <c r="G27" s="17">
        <v>35.94</v>
      </c>
      <c r="H27" s="17">
        <v>45.3</v>
      </c>
      <c r="I27" s="17">
        <v>271.8</v>
      </c>
      <c r="J27" s="14">
        <v>2.9999999999999997E-4</v>
      </c>
    </row>
    <row r="28" spans="1:10">
      <c r="A28" s="9" t="s">
        <v>323</v>
      </c>
      <c r="B28" s="12">
        <v>91953</v>
      </c>
      <c r="C28" s="9" t="s">
        <v>31</v>
      </c>
      <c r="D28" s="9" t="s">
        <v>324</v>
      </c>
      <c r="E28" s="11" t="s">
        <v>15</v>
      </c>
      <c r="F28" s="12">
        <v>32</v>
      </c>
      <c r="G28" s="17">
        <v>29.54</v>
      </c>
      <c r="H28" s="17">
        <v>37.24</v>
      </c>
      <c r="I28" s="13">
        <v>1191.68</v>
      </c>
      <c r="J28" s="14">
        <v>1.4E-3</v>
      </c>
    </row>
    <row r="29" spans="1:10">
      <c r="A29" s="9" t="s">
        <v>325</v>
      </c>
      <c r="B29" s="12">
        <v>91961</v>
      </c>
      <c r="C29" s="9" t="s">
        <v>31</v>
      </c>
      <c r="D29" s="9" t="s">
        <v>326</v>
      </c>
      <c r="E29" s="11" t="s">
        <v>15</v>
      </c>
      <c r="F29" s="12">
        <v>2</v>
      </c>
      <c r="G29" s="17">
        <v>57.86</v>
      </c>
      <c r="H29" s="17">
        <v>72.94</v>
      </c>
      <c r="I29" s="17">
        <v>145.88</v>
      </c>
      <c r="J29" s="14">
        <v>2.0000000000000001E-4</v>
      </c>
    </row>
    <row r="30" spans="1:10">
      <c r="A30" s="9" t="s">
        <v>327</v>
      </c>
      <c r="B30" s="12">
        <v>91958</v>
      </c>
      <c r="C30" s="9" t="s">
        <v>31</v>
      </c>
      <c r="D30" s="9" t="s">
        <v>328</v>
      </c>
      <c r="E30" s="11" t="s">
        <v>15</v>
      </c>
      <c r="F30" s="12">
        <v>3</v>
      </c>
      <c r="G30" s="17">
        <v>34.17</v>
      </c>
      <c r="H30" s="17">
        <v>43.07</v>
      </c>
      <c r="I30" s="17">
        <v>129.21</v>
      </c>
      <c r="J30" s="14">
        <v>1E-4</v>
      </c>
    </row>
    <row r="31" spans="1:10">
      <c r="A31" s="9" t="s">
        <v>329</v>
      </c>
      <c r="B31" s="12">
        <v>91990</v>
      </c>
      <c r="C31" s="9" t="s">
        <v>31</v>
      </c>
      <c r="D31" s="9" t="s">
        <v>330</v>
      </c>
      <c r="E31" s="11" t="s">
        <v>15</v>
      </c>
      <c r="F31" s="12">
        <v>91</v>
      </c>
      <c r="G31" s="17">
        <v>33.590000000000003</v>
      </c>
      <c r="H31" s="17">
        <v>42.34</v>
      </c>
      <c r="I31" s="13">
        <v>3852.94</v>
      </c>
      <c r="J31" s="14">
        <v>4.4000000000000003E-3</v>
      </c>
    </row>
    <row r="32" spans="1:10">
      <c r="A32" s="9" t="s">
        <v>331</v>
      </c>
      <c r="B32" s="12">
        <v>91991</v>
      </c>
      <c r="C32" s="9" t="s">
        <v>31</v>
      </c>
      <c r="D32" s="9" t="s">
        <v>332</v>
      </c>
      <c r="E32" s="11" t="s">
        <v>15</v>
      </c>
      <c r="F32" s="12">
        <v>1</v>
      </c>
      <c r="G32" s="17">
        <v>35.82</v>
      </c>
      <c r="H32" s="17">
        <v>45.15</v>
      </c>
      <c r="I32" s="17">
        <v>45.15</v>
      </c>
      <c r="J32" s="14">
        <v>1E-4</v>
      </c>
    </row>
    <row r="33" spans="1:10">
      <c r="A33" s="9" t="s">
        <v>333</v>
      </c>
      <c r="B33" s="10" t="s">
        <v>334</v>
      </c>
      <c r="C33" s="9" t="s">
        <v>13</v>
      </c>
      <c r="D33" s="9" t="s">
        <v>335</v>
      </c>
      <c r="E33" s="11" t="s">
        <v>15</v>
      </c>
      <c r="F33" s="12">
        <v>2</v>
      </c>
      <c r="G33" s="17">
        <v>43.4</v>
      </c>
      <c r="H33" s="17">
        <v>54.71</v>
      </c>
      <c r="I33" s="17">
        <v>109.42</v>
      </c>
      <c r="J33" s="14">
        <v>1E-4</v>
      </c>
    </row>
    <row r="34" spans="1:10">
      <c r="A34" s="9" t="s">
        <v>336</v>
      </c>
      <c r="B34" s="10" t="s">
        <v>337</v>
      </c>
      <c r="C34" s="9" t="s">
        <v>13</v>
      </c>
      <c r="D34" s="9" t="s">
        <v>338</v>
      </c>
      <c r="E34" s="11" t="s">
        <v>15</v>
      </c>
      <c r="F34" s="12">
        <v>2</v>
      </c>
      <c r="G34" s="17">
        <v>7.94</v>
      </c>
      <c r="H34" s="17">
        <v>10</v>
      </c>
      <c r="I34" s="17">
        <v>20</v>
      </c>
      <c r="J34" s="14">
        <v>0</v>
      </c>
    </row>
    <row r="35" spans="1:10" ht="36">
      <c r="A35" s="9" t="s">
        <v>339</v>
      </c>
      <c r="B35" s="10" t="s">
        <v>340</v>
      </c>
      <c r="C35" s="9" t="s">
        <v>19</v>
      </c>
      <c r="D35" s="9" t="s">
        <v>341</v>
      </c>
      <c r="E35" s="11" t="s">
        <v>21</v>
      </c>
      <c r="F35" s="12">
        <v>2</v>
      </c>
      <c r="G35" s="17">
        <v>206.52</v>
      </c>
      <c r="H35" s="17">
        <v>260.35000000000002</v>
      </c>
      <c r="I35" s="17">
        <v>520.70000000000005</v>
      </c>
      <c r="J35" s="14">
        <v>5.9999999999999995E-4</v>
      </c>
    </row>
    <row r="36" spans="1:10">
      <c r="A36" s="9" t="s">
        <v>342</v>
      </c>
      <c r="B36" s="10" t="s">
        <v>343</v>
      </c>
      <c r="C36" s="9" t="s">
        <v>19</v>
      </c>
      <c r="D36" s="9" t="s">
        <v>344</v>
      </c>
      <c r="E36" s="11" t="s">
        <v>21</v>
      </c>
      <c r="F36" s="12">
        <v>5</v>
      </c>
      <c r="G36" s="13">
        <v>1893.77</v>
      </c>
      <c r="H36" s="13">
        <v>2387.4699999999998</v>
      </c>
      <c r="I36" s="13">
        <v>11937.35</v>
      </c>
      <c r="J36" s="14">
        <v>1.37E-2</v>
      </c>
    </row>
    <row r="37" spans="1:10">
      <c r="A37" s="9" t="s">
        <v>345</v>
      </c>
      <c r="B37" s="10" t="s">
        <v>346</v>
      </c>
      <c r="C37" s="9" t="s">
        <v>100</v>
      </c>
      <c r="D37" s="9" t="s">
        <v>347</v>
      </c>
      <c r="E37" s="11" t="s">
        <v>15</v>
      </c>
      <c r="F37" s="12">
        <v>5</v>
      </c>
      <c r="G37" s="17">
        <v>98.57</v>
      </c>
      <c r="H37" s="17">
        <v>124.26</v>
      </c>
      <c r="I37" s="17">
        <v>621.29999999999995</v>
      </c>
      <c r="J37" s="14">
        <v>6.9999999999999999E-4</v>
      </c>
    </row>
    <row r="38" spans="1:10">
      <c r="A38" s="9" t="s">
        <v>348</v>
      </c>
      <c r="B38" s="10" t="s">
        <v>349</v>
      </c>
      <c r="C38" s="9" t="s">
        <v>13</v>
      </c>
      <c r="D38" s="9" t="s">
        <v>350</v>
      </c>
      <c r="E38" s="11" t="s">
        <v>15</v>
      </c>
      <c r="F38" s="12">
        <v>6</v>
      </c>
      <c r="G38" s="13">
        <v>1144.23</v>
      </c>
      <c r="H38" s="13">
        <v>1442.53</v>
      </c>
      <c r="I38" s="13">
        <v>8655.18</v>
      </c>
      <c r="J38" s="14">
        <v>9.9000000000000008E-3</v>
      </c>
    </row>
    <row r="39" spans="1:10" ht="24">
      <c r="A39" s="9" t="s">
        <v>351</v>
      </c>
      <c r="B39" s="10" t="s">
        <v>352</v>
      </c>
      <c r="C39" s="9" t="s">
        <v>19</v>
      </c>
      <c r="D39" s="16" t="s">
        <v>353</v>
      </c>
      <c r="E39" s="11" t="s">
        <v>354</v>
      </c>
      <c r="F39" s="12">
        <v>21</v>
      </c>
      <c r="G39" s="17">
        <v>17.04</v>
      </c>
      <c r="H39" s="17">
        <v>21.48</v>
      </c>
      <c r="I39" s="17">
        <v>451.08</v>
      </c>
      <c r="J39" s="14">
        <v>5.0000000000000001E-4</v>
      </c>
    </row>
    <row r="40" spans="1:10" ht="24">
      <c r="A40" s="9" t="s">
        <v>355</v>
      </c>
      <c r="B40" s="10" t="s">
        <v>356</v>
      </c>
      <c r="C40" s="9" t="s">
        <v>13</v>
      </c>
      <c r="D40" s="16" t="s">
        <v>357</v>
      </c>
      <c r="E40" s="11" t="s">
        <v>15</v>
      </c>
      <c r="F40" s="12">
        <v>3</v>
      </c>
      <c r="G40" s="17">
        <v>112.92</v>
      </c>
      <c r="H40" s="17">
        <v>142.35</v>
      </c>
      <c r="I40" s="17">
        <v>427.05</v>
      </c>
      <c r="J40" s="14">
        <v>5.0000000000000001E-4</v>
      </c>
    </row>
    <row r="41" spans="1:10" ht="24">
      <c r="A41" s="9" t="s">
        <v>358</v>
      </c>
      <c r="B41" s="10" t="s">
        <v>359</v>
      </c>
      <c r="C41" s="9" t="s">
        <v>13</v>
      </c>
      <c r="D41" s="16" t="s">
        <v>360</v>
      </c>
      <c r="E41" s="11" t="s">
        <v>15</v>
      </c>
      <c r="F41" s="12">
        <v>1</v>
      </c>
      <c r="G41" s="17">
        <v>225.84</v>
      </c>
      <c r="H41" s="17">
        <v>284.70999999999998</v>
      </c>
      <c r="I41" s="17">
        <v>284.70999999999998</v>
      </c>
      <c r="J41" s="14">
        <v>2.9999999999999997E-4</v>
      </c>
    </row>
    <row r="42" spans="1:10" ht="24">
      <c r="A42" s="9" t="s">
        <v>361</v>
      </c>
      <c r="B42" s="12">
        <v>96971</v>
      </c>
      <c r="C42" s="9" t="s">
        <v>31</v>
      </c>
      <c r="D42" s="16" t="s">
        <v>362</v>
      </c>
      <c r="E42" s="11" t="s">
        <v>44</v>
      </c>
      <c r="F42" s="12">
        <v>20</v>
      </c>
      <c r="G42" s="17">
        <v>32.89</v>
      </c>
      <c r="H42" s="17">
        <v>41.46</v>
      </c>
      <c r="I42" s="17">
        <v>829.2</v>
      </c>
      <c r="J42" s="14">
        <v>1E-3</v>
      </c>
    </row>
    <row r="43" spans="1:10" ht="24">
      <c r="A43" s="9" t="s">
        <v>363</v>
      </c>
      <c r="B43" s="10" t="s">
        <v>364</v>
      </c>
      <c r="C43" s="9" t="s">
        <v>13</v>
      </c>
      <c r="D43" s="16" t="s">
        <v>365</v>
      </c>
      <c r="E43" s="11" t="s">
        <v>44</v>
      </c>
      <c r="F43" s="12">
        <v>100</v>
      </c>
      <c r="G43" s="17">
        <v>32.03</v>
      </c>
      <c r="H43" s="17">
        <v>40.380000000000003</v>
      </c>
      <c r="I43" s="13">
        <v>4038</v>
      </c>
      <c r="J43" s="14">
        <v>4.5999999999999999E-3</v>
      </c>
    </row>
    <row r="44" spans="1:10">
      <c r="A44" s="9" t="s">
        <v>366</v>
      </c>
      <c r="B44" s="10" t="s">
        <v>367</v>
      </c>
      <c r="C44" s="9" t="s">
        <v>13</v>
      </c>
      <c r="D44" s="9" t="s">
        <v>368</v>
      </c>
      <c r="E44" s="11" t="s">
        <v>44</v>
      </c>
      <c r="F44" s="18">
        <v>5.2</v>
      </c>
      <c r="G44" s="17">
        <v>5.0599999999999996</v>
      </c>
      <c r="H44" s="17">
        <v>6.37</v>
      </c>
      <c r="I44" s="17">
        <v>33.119999999999997</v>
      </c>
      <c r="J44" s="14">
        <v>0</v>
      </c>
    </row>
    <row r="45" spans="1:10">
      <c r="A45" s="9" t="s">
        <v>369</v>
      </c>
      <c r="B45" s="10" t="s">
        <v>370</v>
      </c>
      <c r="C45" s="9" t="s">
        <v>19</v>
      </c>
      <c r="D45" s="9" t="s">
        <v>371</v>
      </c>
      <c r="E45" s="11" t="s">
        <v>21</v>
      </c>
      <c r="F45" s="12">
        <v>15</v>
      </c>
      <c r="G45" s="17">
        <v>23.51</v>
      </c>
      <c r="H45" s="17">
        <v>29.63</v>
      </c>
      <c r="I45" s="17">
        <v>444.45</v>
      </c>
      <c r="J45" s="14">
        <v>5.0000000000000001E-4</v>
      </c>
    </row>
    <row r="46" spans="1:10">
      <c r="A46" s="9" t="s">
        <v>372</v>
      </c>
      <c r="B46" s="10" t="s">
        <v>373</v>
      </c>
      <c r="C46" s="9" t="s">
        <v>19</v>
      </c>
      <c r="D46" s="9" t="s">
        <v>374</v>
      </c>
      <c r="E46" s="11" t="s">
        <v>21</v>
      </c>
      <c r="F46" s="12">
        <v>5</v>
      </c>
      <c r="G46" s="17">
        <v>23.51</v>
      </c>
      <c r="H46" s="17">
        <v>29.63</v>
      </c>
      <c r="I46" s="17">
        <v>148.15</v>
      </c>
      <c r="J46" s="14">
        <v>2.0000000000000001E-4</v>
      </c>
    </row>
    <row r="47" spans="1:10">
      <c r="A47" s="9" t="s">
        <v>375</v>
      </c>
      <c r="B47" s="10" t="s">
        <v>376</v>
      </c>
      <c r="C47" s="9" t="s">
        <v>19</v>
      </c>
      <c r="D47" s="9" t="s">
        <v>377</v>
      </c>
      <c r="E47" s="11" t="s">
        <v>21</v>
      </c>
      <c r="F47" s="12">
        <v>1</v>
      </c>
      <c r="G47" s="17">
        <v>23.51</v>
      </c>
      <c r="H47" s="17">
        <v>29.63</v>
      </c>
      <c r="I47" s="17">
        <v>29.63</v>
      </c>
      <c r="J47" s="14">
        <v>0</v>
      </c>
    </row>
    <row r="48" spans="1:10">
      <c r="A48" s="9" t="s">
        <v>378</v>
      </c>
      <c r="B48" s="10" t="s">
        <v>379</v>
      </c>
      <c r="C48" s="9" t="s">
        <v>19</v>
      </c>
      <c r="D48" s="9" t="s">
        <v>380</v>
      </c>
      <c r="E48" s="11" t="s">
        <v>21</v>
      </c>
      <c r="F48" s="12">
        <v>10</v>
      </c>
      <c r="G48" s="17">
        <v>70.010000000000005</v>
      </c>
      <c r="H48" s="17">
        <v>88.26</v>
      </c>
      <c r="I48" s="17">
        <v>882.6</v>
      </c>
      <c r="J48" s="14">
        <v>1E-3</v>
      </c>
    </row>
    <row r="49" spans="1:10">
      <c r="A49" s="9" t="s">
        <v>381</v>
      </c>
      <c r="B49" s="10" t="s">
        <v>382</v>
      </c>
      <c r="C49" s="9" t="s">
        <v>19</v>
      </c>
      <c r="D49" s="9" t="s">
        <v>383</v>
      </c>
      <c r="E49" s="11" t="s">
        <v>21</v>
      </c>
      <c r="F49" s="12">
        <v>1</v>
      </c>
      <c r="G49" s="17">
        <v>52.68</v>
      </c>
      <c r="H49" s="17">
        <v>66.41</v>
      </c>
      <c r="I49" s="17">
        <v>66.41</v>
      </c>
      <c r="J49" s="14">
        <v>1E-4</v>
      </c>
    </row>
    <row r="50" spans="1:10">
      <c r="A50" s="9" t="s">
        <v>384</v>
      </c>
      <c r="B50" s="10" t="s">
        <v>385</v>
      </c>
      <c r="C50" s="9" t="s">
        <v>19</v>
      </c>
      <c r="D50" s="9" t="s">
        <v>386</v>
      </c>
      <c r="E50" s="11" t="s">
        <v>21</v>
      </c>
      <c r="F50" s="12">
        <v>1</v>
      </c>
      <c r="G50" s="17">
        <v>52.68</v>
      </c>
      <c r="H50" s="17">
        <v>66.41</v>
      </c>
      <c r="I50" s="17">
        <v>66.41</v>
      </c>
      <c r="J50" s="14">
        <v>1E-4</v>
      </c>
    </row>
    <row r="51" spans="1:10">
      <c r="A51" s="9" t="s">
        <v>387</v>
      </c>
      <c r="B51" s="10" t="s">
        <v>388</v>
      </c>
      <c r="C51" s="9" t="s">
        <v>19</v>
      </c>
      <c r="D51" s="9" t="s">
        <v>389</v>
      </c>
      <c r="E51" s="11" t="s">
        <v>21</v>
      </c>
      <c r="F51" s="12">
        <v>1</v>
      </c>
      <c r="G51" s="17">
        <v>52.68</v>
      </c>
      <c r="H51" s="17">
        <v>66.41</v>
      </c>
      <c r="I51" s="17">
        <v>66.41</v>
      </c>
      <c r="J51" s="14">
        <v>1E-4</v>
      </c>
    </row>
    <row r="52" spans="1:10">
      <c r="A52" s="9" t="s">
        <v>390</v>
      </c>
      <c r="B52" s="10" t="s">
        <v>391</v>
      </c>
      <c r="C52" s="9" t="s">
        <v>19</v>
      </c>
      <c r="D52" s="9" t="s">
        <v>392</v>
      </c>
      <c r="E52" s="11" t="s">
        <v>21</v>
      </c>
      <c r="F52" s="12">
        <v>1</v>
      </c>
      <c r="G52" s="17">
        <v>339.63</v>
      </c>
      <c r="H52" s="17">
        <v>428.17</v>
      </c>
      <c r="I52" s="17">
        <v>428.17</v>
      </c>
      <c r="J52" s="14">
        <v>5.0000000000000001E-4</v>
      </c>
    </row>
    <row r="53" spans="1:10">
      <c r="A53" s="9" t="s">
        <v>393</v>
      </c>
      <c r="B53" s="10" t="s">
        <v>394</v>
      </c>
      <c r="C53" s="9" t="s">
        <v>19</v>
      </c>
      <c r="D53" s="9" t="s">
        <v>395</v>
      </c>
      <c r="E53" s="11" t="s">
        <v>21</v>
      </c>
      <c r="F53" s="12">
        <v>1</v>
      </c>
      <c r="G53" s="17">
        <v>98.31</v>
      </c>
      <c r="H53" s="17">
        <v>123.93</v>
      </c>
      <c r="I53" s="17">
        <v>123.93</v>
      </c>
      <c r="J53" s="14">
        <v>1E-4</v>
      </c>
    </row>
    <row r="54" spans="1:10">
      <c r="A54" s="9" t="s">
        <v>396</v>
      </c>
      <c r="B54" s="10" t="s">
        <v>397</v>
      </c>
      <c r="C54" s="9" t="s">
        <v>19</v>
      </c>
      <c r="D54" s="9" t="s">
        <v>398</v>
      </c>
      <c r="E54" s="11" t="s">
        <v>21</v>
      </c>
      <c r="F54" s="12">
        <v>2</v>
      </c>
      <c r="G54" s="17">
        <v>98.31</v>
      </c>
      <c r="H54" s="17">
        <v>123.93</v>
      </c>
      <c r="I54" s="17">
        <v>247.86</v>
      </c>
      <c r="J54" s="14">
        <v>2.9999999999999997E-4</v>
      </c>
    </row>
    <row r="55" spans="1:10">
      <c r="A55" s="9" t="s">
        <v>399</v>
      </c>
      <c r="B55" s="10" t="s">
        <v>379</v>
      </c>
      <c r="C55" s="9" t="s">
        <v>19</v>
      </c>
      <c r="D55" s="9" t="s">
        <v>380</v>
      </c>
      <c r="E55" s="11" t="s">
        <v>21</v>
      </c>
      <c r="F55" s="12">
        <v>2</v>
      </c>
      <c r="G55" s="17">
        <v>70.010000000000005</v>
      </c>
      <c r="H55" s="17">
        <v>88.26</v>
      </c>
      <c r="I55" s="17">
        <v>176.52</v>
      </c>
      <c r="J55" s="14">
        <v>2.0000000000000001E-4</v>
      </c>
    </row>
    <row r="56" spans="1:10">
      <c r="A56" s="9" t="s">
        <v>400</v>
      </c>
      <c r="B56" s="10" t="s">
        <v>401</v>
      </c>
      <c r="C56" s="9" t="s">
        <v>100</v>
      </c>
      <c r="D56" s="9" t="s">
        <v>402</v>
      </c>
      <c r="E56" s="11" t="s">
        <v>15</v>
      </c>
      <c r="F56" s="12">
        <v>12</v>
      </c>
      <c r="G56" s="17">
        <v>77</v>
      </c>
      <c r="H56" s="17">
        <v>97.07</v>
      </c>
      <c r="I56" s="13">
        <v>1164.8399999999999</v>
      </c>
      <c r="J56" s="14">
        <v>1.2999999999999999E-3</v>
      </c>
    </row>
    <row r="57" spans="1:10" ht="24">
      <c r="A57" s="9" t="s">
        <v>403</v>
      </c>
      <c r="B57" s="10" t="s">
        <v>404</v>
      </c>
      <c r="C57" s="9" t="s">
        <v>19</v>
      </c>
      <c r="D57" s="9" t="s">
        <v>405</v>
      </c>
      <c r="E57" s="11" t="s">
        <v>21</v>
      </c>
      <c r="F57" s="12">
        <v>3</v>
      </c>
      <c r="G57" s="17">
        <v>131.66999999999999</v>
      </c>
      <c r="H57" s="17">
        <v>165.99</v>
      </c>
      <c r="I57" s="17">
        <v>497.97</v>
      </c>
      <c r="J57" s="14">
        <v>5.9999999999999995E-4</v>
      </c>
    </row>
    <row r="58" spans="1:10" ht="24">
      <c r="A58" s="9" t="s">
        <v>406</v>
      </c>
      <c r="B58" s="12">
        <v>93009</v>
      </c>
      <c r="C58" s="9" t="s">
        <v>31</v>
      </c>
      <c r="D58" s="16" t="s">
        <v>407</v>
      </c>
      <c r="E58" s="11" t="s">
        <v>44</v>
      </c>
      <c r="F58" s="17">
        <v>7.63</v>
      </c>
      <c r="G58" s="17">
        <v>28.26</v>
      </c>
      <c r="H58" s="17">
        <v>35.619999999999997</v>
      </c>
      <c r="I58" s="17">
        <v>271.77999999999997</v>
      </c>
      <c r="J58" s="14">
        <v>2.9999999999999997E-4</v>
      </c>
    </row>
    <row r="59" spans="1:10" ht="24">
      <c r="A59" s="9" t="s">
        <v>408</v>
      </c>
      <c r="B59" s="12">
        <v>95749</v>
      </c>
      <c r="C59" s="9" t="s">
        <v>31</v>
      </c>
      <c r="D59" s="16" t="s">
        <v>409</v>
      </c>
      <c r="E59" s="11" t="s">
        <v>44</v>
      </c>
      <c r="F59" s="12">
        <v>26</v>
      </c>
      <c r="G59" s="17">
        <v>28.24</v>
      </c>
      <c r="H59" s="17">
        <v>35.6</v>
      </c>
      <c r="I59" s="17">
        <v>925.6</v>
      </c>
      <c r="J59" s="14">
        <v>1.1000000000000001E-3</v>
      </c>
    </row>
    <row r="60" spans="1:10" ht="24">
      <c r="A60" s="9" t="s">
        <v>410</v>
      </c>
      <c r="B60" s="12">
        <v>91871</v>
      </c>
      <c r="C60" s="9" t="s">
        <v>31</v>
      </c>
      <c r="D60" s="16" t="s">
        <v>411</v>
      </c>
      <c r="E60" s="11" t="s">
        <v>44</v>
      </c>
      <c r="F60" s="12">
        <v>6</v>
      </c>
      <c r="G60" s="17">
        <v>14.26</v>
      </c>
      <c r="H60" s="17">
        <v>17.97</v>
      </c>
      <c r="I60" s="17">
        <v>107.82</v>
      </c>
      <c r="J60" s="14">
        <v>1E-4</v>
      </c>
    </row>
    <row r="61" spans="1:10" ht="24">
      <c r="A61" s="9" t="s">
        <v>412</v>
      </c>
      <c r="B61" s="10" t="s">
        <v>413</v>
      </c>
      <c r="C61" s="9" t="s">
        <v>19</v>
      </c>
      <c r="D61" s="9" t="s">
        <v>414</v>
      </c>
      <c r="E61" s="11" t="s">
        <v>21</v>
      </c>
      <c r="F61" s="12">
        <v>13</v>
      </c>
      <c r="G61" s="17">
        <v>160.54</v>
      </c>
      <c r="H61" s="17">
        <v>202.39</v>
      </c>
      <c r="I61" s="13">
        <v>2631.07</v>
      </c>
      <c r="J61" s="14">
        <v>3.0000000000000001E-3</v>
      </c>
    </row>
    <row r="62" spans="1:10" ht="36">
      <c r="A62" s="9" t="s">
        <v>415</v>
      </c>
      <c r="B62" s="10" t="s">
        <v>416</v>
      </c>
      <c r="C62" s="9" t="s">
        <v>19</v>
      </c>
      <c r="D62" s="16" t="s">
        <v>417</v>
      </c>
      <c r="E62" s="11" t="s">
        <v>21</v>
      </c>
      <c r="F62" s="12">
        <v>58</v>
      </c>
      <c r="G62" s="17">
        <v>183.03</v>
      </c>
      <c r="H62" s="17">
        <v>230.74</v>
      </c>
      <c r="I62" s="13">
        <v>13382.92</v>
      </c>
      <c r="J62" s="14">
        <v>1.54E-2</v>
      </c>
    </row>
    <row r="63" spans="1:10" ht="24">
      <c r="A63" s="9" t="s">
        <v>418</v>
      </c>
      <c r="B63" s="10" t="s">
        <v>419</v>
      </c>
      <c r="C63" s="9" t="s">
        <v>19</v>
      </c>
      <c r="D63" s="16" t="s">
        <v>420</v>
      </c>
      <c r="E63" s="11" t="s">
        <v>21</v>
      </c>
      <c r="F63" s="12">
        <v>26</v>
      </c>
      <c r="G63" s="17">
        <v>44.63</v>
      </c>
      <c r="H63" s="17">
        <v>56.26</v>
      </c>
      <c r="I63" s="13">
        <v>1462.76</v>
      </c>
      <c r="J63" s="14">
        <v>1.6999999999999999E-3</v>
      </c>
    </row>
    <row r="64" spans="1:10" ht="36">
      <c r="A64" s="9" t="s">
        <v>421</v>
      </c>
      <c r="B64" s="10" t="s">
        <v>422</v>
      </c>
      <c r="C64" s="9" t="s">
        <v>13</v>
      </c>
      <c r="D64" s="16" t="s">
        <v>423</v>
      </c>
      <c r="E64" s="11" t="s">
        <v>15</v>
      </c>
      <c r="F64" s="12">
        <v>1</v>
      </c>
      <c r="G64" s="13">
        <v>1697.19</v>
      </c>
      <c r="H64" s="13">
        <v>2139.64</v>
      </c>
      <c r="I64" s="13">
        <v>2139.64</v>
      </c>
      <c r="J64" s="14">
        <v>2.5000000000000001E-3</v>
      </c>
    </row>
    <row r="65" spans="1:10" ht="24">
      <c r="A65" s="9" t="s">
        <v>424</v>
      </c>
      <c r="B65" s="12">
        <v>101880</v>
      </c>
      <c r="C65" s="9" t="s">
        <v>31</v>
      </c>
      <c r="D65" s="9" t="s">
        <v>425</v>
      </c>
      <c r="E65" s="11" t="s">
        <v>15</v>
      </c>
      <c r="F65" s="12">
        <v>1</v>
      </c>
      <c r="G65" s="17">
        <v>702.42</v>
      </c>
      <c r="H65" s="17">
        <v>885.54</v>
      </c>
      <c r="I65" s="17">
        <v>885.54</v>
      </c>
      <c r="J65" s="14">
        <v>1E-3</v>
      </c>
    </row>
    <row r="66" spans="1:10" ht="36">
      <c r="A66" s="9" t="s">
        <v>426</v>
      </c>
      <c r="B66" s="10" t="s">
        <v>427</v>
      </c>
      <c r="C66" s="9" t="s">
        <v>13</v>
      </c>
      <c r="D66" s="16" t="s">
        <v>428</v>
      </c>
      <c r="E66" s="11" t="s">
        <v>15</v>
      </c>
      <c r="F66" s="12">
        <v>1</v>
      </c>
      <c r="G66" s="17">
        <v>965.76</v>
      </c>
      <c r="H66" s="13">
        <v>1217.53</v>
      </c>
      <c r="I66" s="13">
        <v>1217.53</v>
      </c>
      <c r="J66" s="14">
        <v>1.4E-3</v>
      </c>
    </row>
    <row r="67" spans="1:10">
      <c r="A67" s="9" t="s">
        <v>429</v>
      </c>
      <c r="B67" s="10" t="s">
        <v>382</v>
      </c>
      <c r="C67" s="9" t="s">
        <v>19</v>
      </c>
      <c r="D67" s="9" t="s">
        <v>383</v>
      </c>
      <c r="E67" s="11" t="s">
        <v>21</v>
      </c>
      <c r="F67" s="12">
        <v>3</v>
      </c>
      <c r="G67" s="17">
        <v>52.68</v>
      </c>
      <c r="H67" s="17">
        <v>66.41</v>
      </c>
      <c r="I67" s="17">
        <v>199.23</v>
      </c>
      <c r="J67" s="14">
        <v>2.0000000000000001E-4</v>
      </c>
    </row>
    <row r="68" spans="1:10" ht="36">
      <c r="A68" s="9" t="s">
        <v>430</v>
      </c>
      <c r="B68" s="10" t="s">
        <v>431</v>
      </c>
      <c r="C68" s="9" t="s">
        <v>19</v>
      </c>
      <c r="D68" s="16" t="s">
        <v>432</v>
      </c>
      <c r="E68" s="11" t="s">
        <v>21</v>
      </c>
      <c r="F68" s="12">
        <v>1</v>
      </c>
      <c r="G68" s="17">
        <v>14.03</v>
      </c>
      <c r="H68" s="17">
        <v>17.68</v>
      </c>
      <c r="I68" s="17">
        <v>17.68</v>
      </c>
      <c r="J68" s="14">
        <v>0</v>
      </c>
    </row>
    <row r="69" spans="1:10" ht="36">
      <c r="A69" s="9" t="s">
        <v>433</v>
      </c>
      <c r="B69" s="10" t="s">
        <v>434</v>
      </c>
      <c r="C69" s="9" t="s">
        <v>19</v>
      </c>
      <c r="D69" s="9" t="s">
        <v>435</v>
      </c>
      <c r="E69" s="11" t="s">
        <v>21</v>
      </c>
      <c r="F69" s="12">
        <v>2</v>
      </c>
      <c r="G69" s="17">
        <v>757.96</v>
      </c>
      <c r="H69" s="17">
        <v>955.56</v>
      </c>
      <c r="I69" s="13">
        <v>1911.12</v>
      </c>
      <c r="J69" s="14">
        <v>2.2000000000000001E-3</v>
      </c>
    </row>
    <row r="70" spans="1:10" ht="24">
      <c r="A70" s="9" t="s">
        <v>436</v>
      </c>
      <c r="B70" s="10" t="s">
        <v>437</v>
      </c>
      <c r="C70" s="9" t="s">
        <v>13</v>
      </c>
      <c r="D70" s="16" t="s">
        <v>438</v>
      </c>
      <c r="E70" s="11" t="s">
        <v>44</v>
      </c>
      <c r="F70" s="12">
        <v>37</v>
      </c>
      <c r="G70" s="17">
        <v>12.21</v>
      </c>
      <c r="H70" s="17">
        <v>15.39</v>
      </c>
      <c r="I70" s="17">
        <v>569.42999999999995</v>
      </c>
      <c r="J70" s="14">
        <v>6.9999999999999999E-4</v>
      </c>
    </row>
    <row r="71" spans="1:10">
      <c r="A71" s="9" t="s">
        <v>439</v>
      </c>
      <c r="B71" s="10" t="s">
        <v>440</v>
      </c>
      <c r="C71" s="9" t="s">
        <v>13</v>
      </c>
      <c r="D71" s="9" t="s">
        <v>441</v>
      </c>
      <c r="E71" s="11" t="s">
        <v>44</v>
      </c>
      <c r="F71" s="12">
        <v>21</v>
      </c>
      <c r="G71" s="17">
        <v>154.13999999999999</v>
      </c>
      <c r="H71" s="17">
        <v>194.32</v>
      </c>
      <c r="I71" s="13">
        <v>4080.72</v>
      </c>
      <c r="J71" s="14">
        <v>4.7000000000000002E-3</v>
      </c>
    </row>
    <row r="72" spans="1:10">
      <c r="A72" s="9" t="s">
        <v>442</v>
      </c>
      <c r="B72" s="10" t="s">
        <v>367</v>
      </c>
      <c r="C72" s="9" t="s">
        <v>13</v>
      </c>
      <c r="D72" s="9" t="s">
        <v>368</v>
      </c>
      <c r="E72" s="11" t="s">
        <v>44</v>
      </c>
      <c r="F72" s="12">
        <v>15</v>
      </c>
      <c r="G72" s="17">
        <v>5.0599999999999996</v>
      </c>
      <c r="H72" s="17">
        <v>6.37</v>
      </c>
      <c r="I72" s="17">
        <v>95.55</v>
      </c>
      <c r="J72" s="14">
        <v>1E-4</v>
      </c>
    </row>
    <row r="73" spans="1:10">
      <c r="A73" s="9" t="s">
        <v>443</v>
      </c>
      <c r="B73" s="10" t="s">
        <v>444</v>
      </c>
      <c r="C73" s="9" t="s">
        <v>13</v>
      </c>
      <c r="D73" s="9" t="s">
        <v>445</v>
      </c>
      <c r="E73" s="11" t="s">
        <v>15</v>
      </c>
      <c r="F73" s="12">
        <v>2</v>
      </c>
      <c r="G73" s="17">
        <v>19.88</v>
      </c>
      <c r="H73" s="17">
        <v>25.06</v>
      </c>
      <c r="I73" s="17">
        <v>50.12</v>
      </c>
      <c r="J73" s="14">
        <v>1E-4</v>
      </c>
    </row>
    <row r="74" spans="1:10">
      <c r="A74" s="9" t="s">
        <v>446</v>
      </c>
      <c r="B74" s="10" t="s">
        <v>447</v>
      </c>
      <c r="C74" s="9" t="s">
        <v>13</v>
      </c>
      <c r="D74" s="9" t="s">
        <v>448</v>
      </c>
      <c r="E74" s="11" t="s">
        <v>15</v>
      </c>
      <c r="F74" s="12">
        <v>90</v>
      </c>
      <c r="G74" s="17">
        <v>0.08</v>
      </c>
      <c r="H74" s="17">
        <v>0.1</v>
      </c>
      <c r="I74" s="17">
        <v>9</v>
      </c>
      <c r="J74" s="14">
        <v>0</v>
      </c>
    </row>
    <row r="75" spans="1:10">
      <c r="A75" s="15" t="s">
        <v>449</v>
      </c>
      <c r="B75" s="6"/>
      <c r="C75" s="6"/>
      <c r="D75" s="15" t="s">
        <v>450</v>
      </c>
      <c r="E75" s="6"/>
      <c r="F75" s="6"/>
      <c r="G75" s="5">
        <v>1</v>
      </c>
      <c r="H75" s="6"/>
      <c r="I75" s="7">
        <v>18035.580000000002</v>
      </c>
      <c r="J75" s="8">
        <v>2.07E-2</v>
      </c>
    </row>
    <row r="76" spans="1:10" ht="24">
      <c r="A76" s="9" t="s">
        <v>451</v>
      </c>
      <c r="B76" s="10" t="s">
        <v>452</v>
      </c>
      <c r="C76" s="9" t="s">
        <v>19</v>
      </c>
      <c r="D76" s="9" t="s">
        <v>453</v>
      </c>
      <c r="E76" s="11" t="s">
        <v>21</v>
      </c>
      <c r="F76" s="12">
        <v>11</v>
      </c>
      <c r="G76" s="17">
        <v>68.75</v>
      </c>
      <c r="H76" s="17">
        <v>86.67</v>
      </c>
      <c r="I76" s="17">
        <v>953.37</v>
      </c>
      <c r="J76" s="14">
        <v>1.1000000000000001E-3</v>
      </c>
    </row>
    <row r="77" spans="1:10" ht="24">
      <c r="A77" s="9" t="s">
        <v>454</v>
      </c>
      <c r="B77" s="10" t="s">
        <v>455</v>
      </c>
      <c r="C77" s="9" t="s">
        <v>19</v>
      </c>
      <c r="D77" s="9" t="s">
        <v>456</v>
      </c>
      <c r="E77" s="11" t="s">
        <v>21</v>
      </c>
      <c r="F77" s="12">
        <v>4</v>
      </c>
      <c r="G77" s="17">
        <v>39.549999999999997</v>
      </c>
      <c r="H77" s="17">
        <v>49.86</v>
      </c>
      <c r="I77" s="17">
        <v>199.44</v>
      </c>
      <c r="J77" s="14">
        <v>2.0000000000000001E-4</v>
      </c>
    </row>
    <row r="78" spans="1:10">
      <c r="A78" s="9" t="s">
        <v>457</v>
      </c>
      <c r="B78" s="10" t="s">
        <v>458</v>
      </c>
      <c r="C78" s="9" t="s">
        <v>19</v>
      </c>
      <c r="D78" s="9" t="s">
        <v>459</v>
      </c>
      <c r="E78" s="11" t="s">
        <v>21</v>
      </c>
      <c r="F78" s="12">
        <v>26</v>
      </c>
      <c r="G78" s="17">
        <v>28.2</v>
      </c>
      <c r="H78" s="17">
        <v>35.549999999999997</v>
      </c>
      <c r="I78" s="17">
        <v>924.3</v>
      </c>
      <c r="J78" s="14">
        <v>1.1000000000000001E-3</v>
      </c>
    </row>
    <row r="79" spans="1:10" ht="24">
      <c r="A79" s="9" t="s">
        <v>460</v>
      </c>
      <c r="B79" s="10" t="s">
        <v>461</v>
      </c>
      <c r="C79" s="9" t="s">
        <v>19</v>
      </c>
      <c r="D79" s="16" t="s">
        <v>462</v>
      </c>
      <c r="E79" s="11" t="s">
        <v>112</v>
      </c>
      <c r="F79" s="12">
        <v>500</v>
      </c>
      <c r="G79" s="17">
        <v>9.15</v>
      </c>
      <c r="H79" s="17">
        <v>11.53</v>
      </c>
      <c r="I79" s="13">
        <v>5765</v>
      </c>
      <c r="J79" s="14">
        <v>6.6E-3</v>
      </c>
    </row>
    <row r="80" spans="1:10">
      <c r="A80" s="9" t="s">
        <v>463</v>
      </c>
      <c r="B80" s="10" t="s">
        <v>464</v>
      </c>
      <c r="C80" s="9" t="s">
        <v>13</v>
      </c>
      <c r="D80" s="9" t="s">
        <v>465</v>
      </c>
      <c r="E80" s="11" t="s">
        <v>15</v>
      </c>
      <c r="F80" s="12">
        <v>14</v>
      </c>
      <c r="G80" s="17">
        <v>31.64</v>
      </c>
      <c r="H80" s="17">
        <v>39.880000000000003</v>
      </c>
      <c r="I80" s="17">
        <v>558.32000000000005</v>
      </c>
      <c r="J80" s="14">
        <v>5.9999999999999995E-4</v>
      </c>
    </row>
    <row r="81" spans="1:10">
      <c r="A81" s="9" t="s">
        <v>466</v>
      </c>
      <c r="B81" s="19">
        <v>37206</v>
      </c>
      <c r="C81" s="9" t="s">
        <v>100</v>
      </c>
      <c r="D81" s="9" t="s">
        <v>467</v>
      </c>
      <c r="E81" s="11" t="s">
        <v>44</v>
      </c>
      <c r="F81" s="12">
        <v>45</v>
      </c>
      <c r="G81" s="17">
        <v>41.3</v>
      </c>
      <c r="H81" s="17">
        <v>52.06</v>
      </c>
      <c r="I81" s="13">
        <v>2342.6999999999998</v>
      </c>
      <c r="J81" s="14">
        <v>2.7000000000000001E-3</v>
      </c>
    </row>
    <row r="82" spans="1:10">
      <c r="A82" s="9" t="s">
        <v>468</v>
      </c>
      <c r="B82" s="19">
        <v>22231</v>
      </c>
      <c r="C82" s="9" t="s">
        <v>100</v>
      </c>
      <c r="D82" s="9" t="s">
        <v>469</v>
      </c>
      <c r="E82" s="11" t="s">
        <v>15</v>
      </c>
      <c r="F82" s="12">
        <v>3</v>
      </c>
      <c r="G82" s="17">
        <v>9.3699999999999992</v>
      </c>
      <c r="H82" s="17">
        <v>11.81</v>
      </c>
      <c r="I82" s="17">
        <v>35.43</v>
      </c>
      <c r="J82" s="14">
        <v>0</v>
      </c>
    </row>
    <row r="83" spans="1:10">
      <c r="A83" s="9" t="s">
        <v>470</v>
      </c>
      <c r="B83" s="19">
        <v>14926</v>
      </c>
      <c r="C83" s="9" t="s">
        <v>100</v>
      </c>
      <c r="D83" s="9" t="s">
        <v>471</v>
      </c>
      <c r="E83" s="11" t="s">
        <v>15</v>
      </c>
      <c r="F83" s="12">
        <v>1</v>
      </c>
      <c r="G83" s="17">
        <v>65.5</v>
      </c>
      <c r="H83" s="17">
        <v>82.57</v>
      </c>
      <c r="I83" s="17">
        <v>82.57</v>
      </c>
      <c r="J83" s="14">
        <v>1E-4</v>
      </c>
    </row>
    <row r="84" spans="1:10" ht="24">
      <c r="A84" s="9" t="s">
        <v>472</v>
      </c>
      <c r="B84" s="10" t="s">
        <v>473</v>
      </c>
      <c r="C84" s="9" t="s">
        <v>13</v>
      </c>
      <c r="D84" s="16" t="s">
        <v>474</v>
      </c>
      <c r="E84" s="11" t="s">
        <v>15</v>
      </c>
      <c r="F84" s="12">
        <v>22</v>
      </c>
      <c r="G84" s="17">
        <v>17.46</v>
      </c>
      <c r="H84" s="17">
        <v>22.01</v>
      </c>
      <c r="I84" s="17">
        <v>484.22</v>
      </c>
      <c r="J84" s="14">
        <v>5.9999999999999995E-4</v>
      </c>
    </row>
    <row r="85" spans="1:10" ht="24">
      <c r="A85" s="9" t="s">
        <v>475</v>
      </c>
      <c r="B85" s="10" t="s">
        <v>476</v>
      </c>
      <c r="C85" s="9" t="s">
        <v>13</v>
      </c>
      <c r="D85" s="16" t="s">
        <v>477</v>
      </c>
      <c r="E85" s="11" t="s">
        <v>15</v>
      </c>
      <c r="F85" s="12">
        <v>2</v>
      </c>
      <c r="G85" s="17">
        <v>10.77</v>
      </c>
      <c r="H85" s="17">
        <v>13.57</v>
      </c>
      <c r="I85" s="17">
        <v>27.14</v>
      </c>
      <c r="J85" s="14">
        <v>0</v>
      </c>
    </row>
    <row r="86" spans="1:10">
      <c r="A86" s="9" t="s">
        <v>478</v>
      </c>
      <c r="B86" s="19">
        <v>42685</v>
      </c>
      <c r="C86" s="9" t="s">
        <v>100</v>
      </c>
      <c r="D86" s="9" t="s">
        <v>479</v>
      </c>
      <c r="E86" s="11" t="s">
        <v>15</v>
      </c>
      <c r="F86" s="12">
        <v>27</v>
      </c>
      <c r="G86" s="17">
        <v>15.89</v>
      </c>
      <c r="H86" s="17">
        <v>20.03</v>
      </c>
      <c r="I86" s="17">
        <v>540.80999999999995</v>
      </c>
      <c r="J86" s="14">
        <v>5.9999999999999995E-4</v>
      </c>
    </row>
    <row r="87" spans="1:10" ht="24">
      <c r="A87" s="9" t="s">
        <v>480</v>
      </c>
      <c r="B87" s="12">
        <v>93009</v>
      </c>
      <c r="C87" s="9" t="s">
        <v>31</v>
      </c>
      <c r="D87" s="16" t="s">
        <v>407</v>
      </c>
      <c r="E87" s="11" t="s">
        <v>44</v>
      </c>
      <c r="F87" s="12">
        <v>6</v>
      </c>
      <c r="G87" s="17">
        <v>28.26</v>
      </c>
      <c r="H87" s="17">
        <v>35.619999999999997</v>
      </c>
      <c r="I87" s="17">
        <v>213.72</v>
      </c>
      <c r="J87" s="14">
        <v>2.0000000000000001E-4</v>
      </c>
    </row>
    <row r="88" spans="1:10" ht="24">
      <c r="A88" s="9" t="s">
        <v>481</v>
      </c>
      <c r="B88" s="12">
        <v>93020</v>
      </c>
      <c r="C88" s="9" t="s">
        <v>31</v>
      </c>
      <c r="D88" s="9" t="s">
        <v>482</v>
      </c>
      <c r="E88" s="11" t="s">
        <v>15</v>
      </c>
      <c r="F88" s="12">
        <v>4</v>
      </c>
      <c r="G88" s="17">
        <v>30.05</v>
      </c>
      <c r="H88" s="17">
        <v>37.880000000000003</v>
      </c>
      <c r="I88" s="17">
        <v>151.52000000000001</v>
      </c>
      <c r="J88" s="14">
        <v>2.0000000000000001E-4</v>
      </c>
    </row>
    <row r="89" spans="1:10" ht="24">
      <c r="A89" s="9" t="s">
        <v>483</v>
      </c>
      <c r="B89" s="12">
        <v>91871</v>
      </c>
      <c r="C89" s="9" t="s">
        <v>31</v>
      </c>
      <c r="D89" s="16" t="s">
        <v>484</v>
      </c>
      <c r="E89" s="11" t="s">
        <v>44</v>
      </c>
      <c r="F89" s="12">
        <v>54</v>
      </c>
      <c r="G89" s="17">
        <v>14.26</v>
      </c>
      <c r="H89" s="17">
        <v>17.97</v>
      </c>
      <c r="I89" s="17">
        <v>970.38</v>
      </c>
      <c r="J89" s="14">
        <v>1.1000000000000001E-3</v>
      </c>
    </row>
    <row r="90" spans="1:10">
      <c r="A90" s="9" t="s">
        <v>485</v>
      </c>
      <c r="B90" s="10" t="s">
        <v>337</v>
      </c>
      <c r="C90" s="9" t="s">
        <v>13</v>
      </c>
      <c r="D90" s="9" t="s">
        <v>338</v>
      </c>
      <c r="E90" s="11" t="s">
        <v>15</v>
      </c>
      <c r="F90" s="12">
        <v>3</v>
      </c>
      <c r="G90" s="17">
        <v>7.94</v>
      </c>
      <c r="H90" s="17">
        <v>10</v>
      </c>
      <c r="I90" s="17">
        <v>30</v>
      </c>
      <c r="J90" s="14">
        <v>0</v>
      </c>
    </row>
    <row r="91" spans="1:10">
      <c r="A91" s="9" t="s">
        <v>486</v>
      </c>
      <c r="B91" s="10" t="s">
        <v>487</v>
      </c>
      <c r="C91" s="9" t="s">
        <v>13</v>
      </c>
      <c r="D91" s="9" t="s">
        <v>488</v>
      </c>
      <c r="E91" s="11" t="s">
        <v>15</v>
      </c>
      <c r="F91" s="12">
        <v>1</v>
      </c>
      <c r="G91" s="17">
        <v>673.56</v>
      </c>
      <c r="H91" s="17">
        <v>849.15</v>
      </c>
      <c r="I91" s="17">
        <v>849.15</v>
      </c>
      <c r="J91" s="14">
        <v>1E-3</v>
      </c>
    </row>
    <row r="92" spans="1:10">
      <c r="A92" s="9" t="s">
        <v>489</v>
      </c>
      <c r="B92" s="10" t="s">
        <v>490</v>
      </c>
      <c r="C92" s="9" t="s">
        <v>19</v>
      </c>
      <c r="D92" s="9" t="s">
        <v>491</v>
      </c>
      <c r="E92" s="11" t="s">
        <v>492</v>
      </c>
      <c r="F92" s="12">
        <v>2</v>
      </c>
      <c r="G92" s="13">
        <v>1423.37</v>
      </c>
      <c r="H92" s="13">
        <v>1794.44</v>
      </c>
      <c r="I92" s="13">
        <v>3588.88</v>
      </c>
      <c r="J92" s="14">
        <v>4.1000000000000003E-3</v>
      </c>
    </row>
    <row r="93" spans="1:10">
      <c r="A93" s="9" t="s">
        <v>493</v>
      </c>
      <c r="B93" s="10" t="s">
        <v>494</v>
      </c>
      <c r="C93" s="9" t="s">
        <v>19</v>
      </c>
      <c r="D93" s="9" t="s">
        <v>495</v>
      </c>
      <c r="E93" s="11" t="s">
        <v>21</v>
      </c>
      <c r="F93" s="12">
        <v>1</v>
      </c>
      <c r="G93" s="17">
        <v>76.650000000000006</v>
      </c>
      <c r="H93" s="17">
        <v>96.63</v>
      </c>
      <c r="I93" s="17">
        <v>96.63</v>
      </c>
      <c r="J93" s="14">
        <v>1E-4</v>
      </c>
    </row>
    <row r="94" spans="1:10">
      <c r="A94" s="9" t="s">
        <v>496</v>
      </c>
      <c r="B94" s="10" t="s">
        <v>497</v>
      </c>
      <c r="C94" s="9" t="s">
        <v>13</v>
      </c>
      <c r="D94" s="9" t="s">
        <v>498</v>
      </c>
      <c r="E94" s="11" t="s">
        <v>15</v>
      </c>
      <c r="F94" s="12">
        <v>1</v>
      </c>
      <c r="G94" s="17">
        <v>35.01</v>
      </c>
      <c r="H94" s="17">
        <v>44.13</v>
      </c>
      <c r="I94" s="17">
        <v>44.13</v>
      </c>
      <c r="J94" s="14">
        <v>1E-4</v>
      </c>
    </row>
    <row r="95" spans="1:10">
      <c r="A95" s="9" t="s">
        <v>499</v>
      </c>
      <c r="B95" s="10" t="s">
        <v>500</v>
      </c>
      <c r="C95" s="9" t="s">
        <v>19</v>
      </c>
      <c r="D95" s="9" t="s">
        <v>501</v>
      </c>
      <c r="E95" s="11" t="s">
        <v>492</v>
      </c>
      <c r="F95" s="12">
        <v>1</v>
      </c>
      <c r="G95" s="17">
        <v>141.09</v>
      </c>
      <c r="H95" s="17">
        <v>177.87</v>
      </c>
      <c r="I95" s="17">
        <v>177.87</v>
      </c>
      <c r="J95" s="14">
        <v>2.0000000000000001E-4</v>
      </c>
    </row>
    <row r="96" spans="1:10">
      <c r="A96" s="15" t="s">
        <v>502</v>
      </c>
      <c r="B96" s="6"/>
      <c r="C96" s="6"/>
      <c r="D96" s="15" t="s">
        <v>503</v>
      </c>
      <c r="E96" s="6"/>
      <c r="F96" s="6"/>
      <c r="G96" s="5">
        <v>1</v>
      </c>
      <c r="H96" s="6"/>
      <c r="I96" s="7">
        <v>1758.54</v>
      </c>
      <c r="J96" s="8">
        <v>2E-3</v>
      </c>
    </row>
    <row r="97" spans="1:10">
      <c r="A97" s="9" t="s">
        <v>504</v>
      </c>
      <c r="B97" s="12">
        <v>101908</v>
      </c>
      <c r="C97" s="9" t="s">
        <v>31</v>
      </c>
      <c r="D97" s="9" t="s">
        <v>505</v>
      </c>
      <c r="E97" s="11" t="s">
        <v>15</v>
      </c>
      <c r="F97" s="12">
        <v>4</v>
      </c>
      <c r="G97" s="17">
        <v>175.91</v>
      </c>
      <c r="H97" s="17">
        <v>221.76</v>
      </c>
      <c r="I97" s="17">
        <v>887.04</v>
      </c>
      <c r="J97" s="14">
        <v>1E-3</v>
      </c>
    </row>
    <row r="98" spans="1:10">
      <c r="A98" s="9" t="s">
        <v>506</v>
      </c>
      <c r="B98" s="12">
        <v>97599</v>
      </c>
      <c r="C98" s="9" t="s">
        <v>31</v>
      </c>
      <c r="D98" s="9" t="s">
        <v>507</v>
      </c>
      <c r="E98" s="11" t="s">
        <v>15</v>
      </c>
      <c r="F98" s="12">
        <v>9</v>
      </c>
      <c r="G98" s="17">
        <v>28.09</v>
      </c>
      <c r="H98" s="17">
        <v>35.409999999999997</v>
      </c>
      <c r="I98" s="17">
        <v>318.69</v>
      </c>
      <c r="J98" s="14">
        <v>4.0000000000000002E-4</v>
      </c>
    </row>
    <row r="99" spans="1:10" ht="24">
      <c r="A99" s="9" t="s">
        <v>508</v>
      </c>
      <c r="B99" s="12">
        <v>84665</v>
      </c>
      <c r="C99" s="9" t="s">
        <v>31</v>
      </c>
      <c r="D99" s="16" t="s">
        <v>509</v>
      </c>
      <c r="E99" s="11" t="s">
        <v>29</v>
      </c>
      <c r="F99" s="12">
        <v>5</v>
      </c>
      <c r="G99" s="17">
        <v>27.07</v>
      </c>
      <c r="H99" s="17">
        <v>34.119999999999997</v>
      </c>
      <c r="I99" s="17">
        <v>170.6</v>
      </c>
      <c r="J99" s="14">
        <v>2.0000000000000001E-4</v>
      </c>
    </row>
    <row r="100" spans="1:10">
      <c r="A100" s="9" t="s">
        <v>510</v>
      </c>
      <c r="B100" s="10" t="s">
        <v>511</v>
      </c>
      <c r="C100" s="9" t="s">
        <v>19</v>
      </c>
      <c r="D100" s="9" t="s">
        <v>512</v>
      </c>
      <c r="E100" s="11" t="s">
        <v>21</v>
      </c>
      <c r="F100" s="12">
        <v>7</v>
      </c>
      <c r="G100" s="17">
        <v>19.88</v>
      </c>
      <c r="H100" s="17">
        <v>25.06</v>
      </c>
      <c r="I100" s="17">
        <v>175.42</v>
      </c>
      <c r="J100" s="14">
        <v>2.0000000000000001E-4</v>
      </c>
    </row>
    <row r="101" spans="1:10">
      <c r="A101" s="9" t="s">
        <v>513</v>
      </c>
      <c r="B101" s="10" t="s">
        <v>514</v>
      </c>
      <c r="C101" s="9" t="s">
        <v>19</v>
      </c>
      <c r="D101" s="9" t="s">
        <v>515</v>
      </c>
      <c r="E101" s="11" t="s">
        <v>21</v>
      </c>
      <c r="F101" s="12">
        <v>2</v>
      </c>
      <c r="G101" s="17">
        <v>19.88</v>
      </c>
      <c r="H101" s="17">
        <v>25.06</v>
      </c>
      <c r="I101" s="17">
        <v>50.12</v>
      </c>
      <c r="J101" s="14">
        <v>1E-4</v>
      </c>
    </row>
    <row r="102" spans="1:10">
      <c r="A102" s="9" t="s">
        <v>516</v>
      </c>
      <c r="B102" s="10" t="s">
        <v>517</v>
      </c>
      <c r="C102" s="9" t="s">
        <v>19</v>
      </c>
      <c r="D102" s="9" t="s">
        <v>518</v>
      </c>
      <c r="E102" s="11" t="s">
        <v>21</v>
      </c>
      <c r="F102" s="12">
        <v>1</v>
      </c>
      <c r="G102" s="17">
        <v>16.91</v>
      </c>
      <c r="H102" s="17">
        <v>21.31</v>
      </c>
      <c r="I102" s="17">
        <v>21.31</v>
      </c>
      <c r="J102" s="14">
        <v>0</v>
      </c>
    </row>
    <row r="103" spans="1:10">
      <c r="A103" s="9" t="s">
        <v>519</v>
      </c>
      <c r="B103" s="10" t="s">
        <v>520</v>
      </c>
      <c r="C103" s="9" t="s">
        <v>19</v>
      </c>
      <c r="D103" s="9" t="s">
        <v>521</v>
      </c>
      <c r="E103" s="11" t="s">
        <v>21</v>
      </c>
      <c r="F103" s="12">
        <v>2</v>
      </c>
      <c r="G103" s="17">
        <v>19.88</v>
      </c>
      <c r="H103" s="17">
        <v>25.06</v>
      </c>
      <c r="I103" s="17">
        <v>50.12</v>
      </c>
      <c r="J103" s="14">
        <v>1E-4</v>
      </c>
    </row>
    <row r="104" spans="1:10">
      <c r="A104" s="9" t="s">
        <v>522</v>
      </c>
      <c r="B104" s="10" t="s">
        <v>523</v>
      </c>
      <c r="C104" s="9" t="s">
        <v>19</v>
      </c>
      <c r="D104" s="9" t="s">
        <v>524</v>
      </c>
      <c r="E104" s="11" t="s">
        <v>21</v>
      </c>
      <c r="F104" s="12">
        <v>4</v>
      </c>
      <c r="G104" s="17">
        <v>16.91</v>
      </c>
      <c r="H104" s="17">
        <v>21.31</v>
      </c>
      <c r="I104" s="17">
        <v>85.24</v>
      </c>
      <c r="J104" s="14">
        <v>1E-4</v>
      </c>
    </row>
    <row r="105" spans="1:10">
      <c r="A105" s="15" t="s">
        <v>525</v>
      </c>
      <c r="B105" s="6"/>
      <c r="C105" s="6"/>
      <c r="D105" s="15" t="s">
        <v>526</v>
      </c>
      <c r="E105" s="6"/>
      <c r="F105" s="6"/>
      <c r="G105" s="5">
        <v>1</v>
      </c>
      <c r="H105" s="6"/>
      <c r="I105" s="20">
        <v>376.75</v>
      </c>
      <c r="J105" s="8">
        <v>4.0000000000000002E-4</v>
      </c>
    </row>
    <row r="106" spans="1:10">
      <c r="A106" s="9" t="s">
        <v>527</v>
      </c>
      <c r="B106" s="10" t="s">
        <v>528</v>
      </c>
      <c r="C106" s="9" t="s">
        <v>13</v>
      </c>
      <c r="D106" s="9" t="s">
        <v>529</v>
      </c>
      <c r="E106" s="11" t="s">
        <v>15</v>
      </c>
      <c r="F106" s="12">
        <v>8</v>
      </c>
      <c r="G106" s="17">
        <v>3.88</v>
      </c>
      <c r="H106" s="17">
        <v>4.8899999999999997</v>
      </c>
      <c r="I106" s="17">
        <v>39.119999999999997</v>
      </c>
      <c r="J106" s="14">
        <v>0</v>
      </c>
    </row>
    <row r="107" spans="1:10">
      <c r="A107" s="9" t="s">
        <v>530</v>
      </c>
      <c r="B107" s="10" t="s">
        <v>531</v>
      </c>
      <c r="C107" s="9" t="s">
        <v>13</v>
      </c>
      <c r="D107" s="9" t="s">
        <v>532</v>
      </c>
      <c r="E107" s="11" t="s">
        <v>15</v>
      </c>
      <c r="F107" s="12">
        <v>3</v>
      </c>
      <c r="G107" s="17">
        <v>11.14</v>
      </c>
      <c r="H107" s="17">
        <v>14.04</v>
      </c>
      <c r="I107" s="17">
        <v>42.12</v>
      </c>
      <c r="J107" s="14">
        <v>0</v>
      </c>
    </row>
    <row r="108" spans="1:10">
      <c r="A108" s="9" t="s">
        <v>533</v>
      </c>
      <c r="B108" s="10" t="s">
        <v>534</v>
      </c>
      <c r="C108" s="9" t="s">
        <v>13</v>
      </c>
      <c r="D108" s="9" t="s">
        <v>535</v>
      </c>
      <c r="E108" s="11" t="s">
        <v>15</v>
      </c>
      <c r="F108" s="12">
        <v>3</v>
      </c>
      <c r="G108" s="17">
        <v>9.2899999999999991</v>
      </c>
      <c r="H108" s="17">
        <v>11.71</v>
      </c>
      <c r="I108" s="17">
        <v>35.130000000000003</v>
      </c>
      <c r="J108" s="14">
        <v>0</v>
      </c>
    </row>
    <row r="109" spans="1:10">
      <c r="A109" s="9" t="s">
        <v>536</v>
      </c>
      <c r="B109" s="10" t="s">
        <v>537</v>
      </c>
      <c r="C109" s="9" t="s">
        <v>13</v>
      </c>
      <c r="D109" s="9" t="s">
        <v>538</v>
      </c>
      <c r="E109" s="11" t="s">
        <v>15</v>
      </c>
      <c r="F109" s="12">
        <v>1</v>
      </c>
      <c r="G109" s="17">
        <v>54.96</v>
      </c>
      <c r="H109" s="17">
        <v>69.28</v>
      </c>
      <c r="I109" s="17">
        <v>69.28</v>
      </c>
      <c r="J109" s="14">
        <v>1E-4</v>
      </c>
    </row>
    <row r="110" spans="1:10">
      <c r="A110" s="9" t="s">
        <v>539</v>
      </c>
      <c r="B110" s="10" t="s">
        <v>540</v>
      </c>
      <c r="C110" s="9" t="s">
        <v>13</v>
      </c>
      <c r="D110" s="9" t="s">
        <v>541</v>
      </c>
      <c r="E110" s="11" t="s">
        <v>15</v>
      </c>
      <c r="F110" s="12">
        <v>1</v>
      </c>
      <c r="G110" s="17">
        <v>151.59</v>
      </c>
      <c r="H110" s="17">
        <v>191.1</v>
      </c>
      <c r="I110" s="17">
        <v>191.1</v>
      </c>
      <c r="J110" s="14">
        <v>2.0000000000000001E-4</v>
      </c>
    </row>
    <row r="111" spans="1:10">
      <c r="A111" s="15" t="s">
        <v>542</v>
      </c>
      <c r="B111" s="6"/>
      <c r="C111" s="6"/>
      <c r="D111" s="15" t="s">
        <v>543</v>
      </c>
      <c r="E111" s="6"/>
      <c r="F111" s="6"/>
      <c r="G111" s="5">
        <v>1</v>
      </c>
      <c r="H111" s="6"/>
      <c r="I111" s="7">
        <v>71153.440000000002</v>
      </c>
      <c r="J111" s="8">
        <v>8.1699999999999995E-2</v>
      </c>
    </row>
    <row r="112" spans="1:10" ht="24">
      <c r="A112" s="9" t="s">
        <v>544</v>
      </c>
      <c r="B112" s="12">
        <v>93396</v>
      </c>
      <c r="C112" s="9" t="s">
        <v>31</v>
      </c>
      <c r="D112" s="9" t="s">
        <v>545</v>
      </c>
      <c r="E112" s="11" t="s">
        <v>15</v>
      </c>
      <c r="F112" s="12">
        <v>3</v>
      </c>
      <c r="G112" s="17">
        <v>904.83</v>
      </c>
      <c r="H112" s="13">
        <v>1140.71</v>
      </c>
      <c r="I112" s="13">
        <v>3422.13</v>
      </c>
      <c r="J112" s="14">
        <v>3.8999999999999998E-3</v>
      </c>
    </row>
    <row r="113" spans="1:10" ht="24">
      <c r="A113" s="9" t="s">
        <v>546</v>
      </c>
      <c r="B113" s="12">
        <v>93441</v>
      </c>
      <c r="C113" s="9" t="s">
        <v>31</v>
      </c>
      <c r="D113" s="16" t="s">
        <v>547</v>
      </c>
      <c r="E113" s="11" t="s">
        <v>15</v>
      </c>
      <c r="F113" s="12">
        <v>4</v>
      </c>
      <c r="G113" s="13">
        <v>1247.6500000000001</v>
      </c>
      <c r="H113" s="13">
        <v>1572.91</v>
      </c>
      <c r="I113" s="13">
        <v>6291.64</v>
      </c>
      <c r="J113" s="14">
        <v>7.1999999999999998E-3</v>
      </c>
    </row>
    <row r="114" spans="1:10" ht="24">
      <c r="A114" s="9" t="s">
        <v>548</v>
      </c>
      <c r="B114" s="10" t="s">
        <v>549</v>
      </c>
      <c r="C114" s="9" t="s">
        <v>13</v>
      </c>
      <c r="D114" s="16" t="s">
        <v>550</v>
      </c>
      <c r="E114" s="11" t="s">
        <v>15</v>
      </c>
      <c r="F114" s="12">
        <v>1</v>
      </c>
      <c r="G114" s="13">
        <v>1572.69</v>
      </c>
      <c r="H114" s="13">
        <v>1982.69</v>
      </c>
      <c r="I114" s="13">
        <v>1982.69</v>
      </c>
      <c r="J114" s="14">
        <v>2.3E-3</v>
      </c>
    </row>
    <row r="115" spans="1:10">
      <c r="A115" s="9" t="s">
        <v>551</v>
      </c>
      <c r="B115" s="10" t="s">
        <v>552</v>
      </c>
      <c r="C115" s="9" t="s">
        <v>13</v>
      </c>
      <c r="D115" s="9" t="s">
        <v>553</v>
      </c>
      <c r="E115" s="11" t="s">
        <v>15</v>
      </c>
      <c r="F115" s="12">
        <v>1</v>
      </c>
      <c r="G115" s="17">
        <v>905.48</v>
      </c>
      <c r="H115" s="13">
        <v>1141.53</v>
      </c>
      <c r="I115" s="13">
        <v>1141.53</v>
      </c>
      <c r="J115" s="14">
        <v>1.2999999999999999E-3</v>
      </c>
    </row>
    <row r="116" spans="1:10" ht="24">
      <c r="A116" s="9" t="s">
        <v>554</v>
      </c>
      <c r="B116" s="10" t="s">
        <v>555</v>
      </c>
      <c r="C116" s="9" t="s">
        <v>13</v>
      </c>
      <c r="D116" s="16" t="s">
        <v>556</v>
      </c>
      <c r="E116" s="11" t="s">
        <v>15</v>
      </c>
      <c r="F116" s="12">
        <v>1</v>
      </c>
      <c r="G116" s="13">
        <v>1207.01</v>
      </c>
      <c r="H116" s="13">
        <v>1521.67</v>
      </c>
      <c r="I116" s="13">
        <v>1521.67</v>
      </c>
      <c r="J116" s="14">
        <v>1.6999999999999999E-3</v>
      </c>
    </row>
    <row r="117" spans="1:10" ht="24">
      <c r="A117" s="9" t="s">
        <v>557</v>
      </c>
      <c r="B117" s="10" t="s">
        <v>558</v>
      </c>
      <c r="C117" s="9" t="s">
        <v>13</v>
      </c>
      <c r="D117" s="16" t="s">
        <v>559</v>
      </c>
      <c r="E117" s="11" t="s">
        <v>15</v>
      </c>
      <c r="F117" s="12">
        <v>1</v>
      </c>
      <c r="G117" s="13">
        <v>1323.1</v>
      </c>
      <c r="H117" s="13">
        <v>1668.03</v>
      </c>
      <c r="I117" s="13">
        <v>1668.03</v>
      </c>
      <c r="J117" s="14">
        <v>1.9E-3</v>
      </c>
    </row>
    <row r="118" spans="1:10" ht="24">
      <c r="A118" s="9" t="s">
        <v>560</v>
      </c>
      <c r="B118" s="10" t="s">
        <v>561</v>
      </c>
      <c r="C118" s="9" t="s">
        <v>13</v>
      </c>
      <c r="D118" s="16" t="s">
        <v>562</v>
      </c>
      <c r="E118" s="11" t="s">
        <v>15</v>
      </c>
      <c r="F118" s="12">
        <v>1</v>
      </c>
      <c r="G118" s="13">
        <v>2582.0700000000002</v>
      </c>
      <c r="H118" s="13">
        <v>2582.0700000000002</v>
      </c>
      <c r="I118" s="13">
        <v>2582.0700000000002</v>
      </c>
      <c r="J118" s="14">
        <v>3.0000000000000001E-3</v>
      </c>
    </row>
    <row r="119" spans="1:10" ht="24">
      <c r="A119" s="9" t="s">
        <v>563</v>
      </c>
      <c r="B119" s="12">
        <v>95470</v>
      </c>
      <c r="C119" s="9" t="s">
        <v>31</v>
      </c>
      <c r="D119" s="9" t="s">
        <v>564</v>
      </c>
      <c r="E119" s="11" t="s">
        <v>15</v>
      </c>
      <c r="F119" s="12">
        <v>3</v>
      </c>
      <c r="G119" s="17">
        <v>308.95</v>
      </c>
      <c r="H119" s="17">
        <v>389.49</v>
      </c>
      <c r="I119" s="13">
        <v>1168.47</v>
      </c>
      <c r="J119" s="14">
        <v>1.2999999999999999E-3</v>
      </c>
    </row>
    <row r="120" spans="1:10" ht="24">
      <c r="A120" s="9" t="s">
        <v>565</v>
      </c>
      <c r="B120" s="12">
        <v>95471</v>
      </c>
      <c r="C120" s="9" t="s">
        <v>31</v>
      </c>
      <c r="D120" s="16" t="s">
        <v>566</v>
      </c>
      <c r="E120" s="11" t="s">
        <v>15</v>
      </c>
      <c r="F120" s="12">
        <v>4</v>
      </c>
      <c r="G120" s="17">
        <v>758.98</v>
      </c>
      <c r="H120" s="17">
        <v>956.84</v>
      </c>
      <c r="I120" s="13">
        <v>3827.36</v>
      </c>
      <c r="J120" s="14">
        <v>4.4000000000000003E-3</v>
      </c>
    </row>
    <row r="121" spans="1:10" ht="36">
      <c r="A121" s="9" t="s">
        <v>567</v>
      </c>
      <c r="B121" s="10" t="s">
        <v>249</v>
      </c>
      <c r="C121" s="9" t="s">
        <v>19</v>
      </c>
      <c r="D121" s="16" t="s">
        <v>250</v>
      </c>
      <c r="E121" s="11" t="s">
        <v>21</v>
      </c>
      <c r="F121" s="12">
        <v>19</v>
      </c>
      <c r="G121" s="17">
        <v>351.72</v>
      </c>
      <c r="H121" s="17">
        <v>443.41</v>
      </c>
      <c r="I121" s="13">
        <v>8424.7900000000009</v>
      </c>
      <c r="J121" s="14">
        <v>9.7000000000000003E-3</v>
      </c>
    </row>
    <row r="122" spans="1:10" ht="36">
      <c r="A122" s="9" t="s">
        <v>568</v>
      </c>
      <c r="B122" s="12">
        <v>86940</v>
      </c>
      <c r="C122" s="9" t="s">
        <v>31</v>
      </c>
      <c r="D122" s="16" t="s">
        <v>569</v>
      </c>
      <c r="E122" s="11" t="s">
        <v>15</v>
      </c>
      <c r="F122" s="12">
        <v>16</v>
      </c>
      <c r="G122" s="13">
        <v>1177.8599999999999</v>
      </c>
      <c r="H122" s="13">
        <v>1484.92</v>
      </c>
      <c r="I122" s="13">
        <v>23758.720000000001</v>
      </c>
      <c r="J122" s="14">
        <v>2.7300000000000001E-2</v>
      </c>
    </row>
    <row r="123" spans="1:10" ht="24">
      <c r="A123" s="9" t="s">
        <v>570</v>
      </c>
      <c r="B123" s="10" t="s">
        <v>571</v>
      </c>
      <c r="C123" s="9" t="s">
        <v>19</v>
      </c>
      <c r="D123" s="16" t="s">
        <v>572</v>
      </c>
      <c r="E123" s="11" t="s">
        <v>21</v>
      </c>
      <c r="F123" s="12">
        <v>1</v>
      </c>
      <c r="G123" s="17">
        <v>153</v>
      </c>
      <c r="H123" s="17">
        <v>192.88</v>
      </c>
      <c r="I123" s="17">
        <v>192.88</v>
      </c>
      <c r="J123" s="14">
        <v>2.0000000000000001E-4</v>
      </c>
    </row>
    <row r="124" spans="1:10" ht="36">
      <c r="A124" s="9" t="s">
        <v>573</v>
      </c>
      <c r="B124" s="10" t="s">
        <v>574</v>
      </c>
      <c r="C124" s="9" t="s">
        <v>19</v>
      </c>
      <c r="D124" s="16" t="s">
        <v>575</v>
      </c>
      <c r="E124" s="11" t="s">
        <v>21</v>
      </c>
      <c r="F124" s="12">
        <v>3</v>
      </c>
      <c r="G124" s="17">
        <v>229.3</v>
      </c>
      <c r="H124" s="17">
        <v>289.07</v>
      </c>
      <c r="I124" s="17">
        <v>867.21</v>
      </c>
      <c r="J124" s="14">
        <v>1E-3</v>
      </c>
    </row>
    <row r="125" spans="1:10" ht="36">
      <c r="A125" s="9" t="s">
        <v>576</v>
      </c>
      <c r="B125" s="10" t="s">
        <v>577</v>
      </c>
      <c r="C125" s="9" t="s">
        <v>19</v>
      </c>
      <c r="D125" s="16" t="s">
        <v>578</v>
      </c>
      <c r="E125" s="11" t="s">
        <v>21</v>
      </c>
      <c r="F125" s="12">
        <v>3</v>
      </c>
      <c r="G125" s="17">
        <v>328.19</v>
      </c>
      <c r="H125" s="17">
        <v>413.74</v>
      </c>
      <c r="I125" s="13">
        <v>1241.22</v>
      </c>
      <c r="J125" s="14">
        <v>1.4E-3</v>
      </c>
    </row>
    <row r="126" spans="1:10">
      <c r="A126" s="9" t="s">
        <v>579</v>
      </c>
      <c r="B126" s="10" t="s">
        <v>580</v>
      </c>
      <c r="C126" s="9" t="s">
        <v>19</v>
      </c>
      <c r="D126" s="9" t="s">
        <v>581</v>
      </c>
      <c r="E126" s="11" t="s">
        <v>354</v>
      </c>
      <c r="F126" s="12">
        <v>31</v>
      </c>
      <c r="G126" s="17">
        <v>190.23</v>
      </c>
      <c r="H126" s="17">
        <v>239.82</v>
      </c>
      <c r="I126" s="13">
        <v>7434.42</v>
      </c>
      <c r="J126" s="14">
        <v>8.5000000000000006E-3</v>
      </c>
    </row>
    <row r="127" spans="1:10">
      <c r="A127" s="9" t="s">
        <v>582</v>
      </c>
      <c r="B127" s="10" t="s">
        <v>583</v>
      </c>
      <c r="C127" s="9" t="s">
        <v>19</v>
      </c>
      <c r="D127" s="9" t="s">
        <v>584</v>
      </c>
      <c r="E127" s="11" t="s">
        <v>354</v>
      </c>
      <c r="F127" s="12">
        <v>31</v>
      </c>
      <c r="G127" s="17">
        <v>59.81</v>
      </c>
      <c r="H127" s="17">
        <v>75.400000000000006</v>
      </c>
      <c r="I127" s="13">
        <v>2337.4</v>
      </c>
      <c r="J127" s="14">
        <v>2.7000000000000001E-3</v>
      </c>
    </row>
    <row r="128" spans="1:10" ht="24">
      <c r="A128" s="9" t="s">
        <v>585</v>
      </c>
      <c r="B128" s="12">
        <v>86914</v>
      </c>
      <c r="C128" s="9" t="s">
        <v>31</v>
      </c>
      <c r="D128" s="16" t="s">
        <v>245</v>
      </c>
      <c r="E128" s="11" t="s">
        <v>15</v>
      </c>
      <c r="F128" s="12">
        <v>2</v>
      </c>
      <c r="G128" s="17">
        <v>82.58</v>
      </c>
      <c r="H128" s="17">
        <v>104.1</v>
      </c>
      <c r="I128" s="17">
        <v>208.2</v>
      </c>
      <c r="J128" s="14">
        <v>2.0000000000000001E-4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0"/>
  <sheetViews>
    <sheetView workbookViewId="0">
      <selection activeCell="A2" sqref="A2:J30"/>
    </sheetView>
  </sheetViews>
  <sheetFormatPr baseColWidth="10" defaultColWidth="9" defaultRowHeight="13"/>
  <cols>
    <col min="1" max="1" width="4.59765625" bestFit="1" customWidth="1"/>
    <col min="2" max="2" width="7.796875" bestFit="1" customWidth="1"/>
    <col min="3" max="3" width="10.59765625" bestFit="1" customWidth="1"/>
    <col min="4" max="4" width="117.59765625" bestFit="1" customWidth="1"/>
    <col min="5" max="5" width="4.19921875" bestFit="1" customWidth="1"/>
    <col min="6" max="6" width="6" bestFit="1" customWidth="1"/>
    <col min="7" max="7" width="8.3984375" bestFit="1" customWidth="1"/>
    <col min="8" max="8" width="12.3984375" bestFit="1" customWidth="1"/>
    <col min="9" max="9" width="8.19921875" bestFit="1" customWidth="1"/>
    <col min="10" max="10" width="7.59765625" bestFit="1" customWidth="1"/>
  </cols>
  <sheetData>
    <row r="1" spans="1:10" ht="24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s="2" t="s">
        <v>8</v>
      </c>
      <c r="J1" s="2" t="s">
        <v>9</v>
      </c>
    </row>
    <row r="2" spans="1:10">
      <c r="A2" s="9" t="s">
        <v>586</v>
      </c>
      <c r="B2" s="12">
        <v>95547</v>
      </c>
      <c r="C2" s="9" t="s">
        <v>31</v>
      </c>
      <c r="D2" s="9" t="s">
        <v>587</v>
      </c>
      <c r="E2" s="11" t="s">
        <v>15</v>
      </c>
      <c r="F2" s="12">
        <v>31</v>
      </c>
      <c r="G2" s="17">
        <v>45.29</v>
      </c>
      <c r="H2" s="17">
        <v>57.09</v>
      </c>
      <c r="I2" s="13">
        <v>1769.79</v>
      </c>
      <c r="J2" s="14">
        <v>2E-3</v>
      </c>
    </row>
    <row r="3" spans="1:10">
      <c r="A3" s="9" t="s">
        <v>588</v>
      </c>
      <c r="B3" s="10" t="s">
        <v>589</v>
      </c>
      <c r="C3" s="9" t="s">
        <v>19</v>
      </c>
      <c r="D3" s="9" t="s">
        <v>590</v>
      </c>
      <c r="E3" s="11" t="s">
        <v>354</v>
      </c>
      <c r="F3" s="12">
        <v>7</v>
      </c>
      <c r="G3" s="17">
        <v>53.67</v>
      </c>
      <c r="H3" s="17">
        <v>67.66</v>
      </c>
      <c r="I3" s="17">
        <v>473.62</v>
      </c>
      <c r="J3" s="14">
        <v>5.0000000000000001E-4</v>
      </c>
    </row>
    <row r="4" spans="1:10">
      <c r="A4" s="9" t="s">
        <v>591</v>
      </c>
      <c r="B4" s="10" t="s">
        <v>592</v>
      </c>
      <c r="C4" s="9" t="s">
        <v>100</v>
      </c>
      <c r="D4" s="9" t="s">
        <v>593</v>
      </c>
      <c r="E4" s="11" t="s">
        <v>15</v>
      </c>
      <c r="F4" s="12">
        <v>1</v>
      </c>
      <c r="G4" s="17">
        <v>665.98</v>
      </c>
      <c r="H4" s="17">
        <v>839.6</v>
      </c>
      <c r="I4" s="17">
        <v>839.6</v>
      </c>
      <c r="J4" s="14">
        <v>1E-3</v>
      </c>
    </row>
    <row r="5" spans="1:10">
      <c r="A5" s="15" t="s">
        <v>594</v>
      </c>
      <c r="B5" s="6"/>
      <c r="C5" s="6"/>
      <c r="D5" s="15" t="s">
        <v>595</v>
      </c>
      <c r="E5" s="6"/>
      <c r="F5" s="6"/>
      <c r="G5" s="5">
        <v>1</v>
      </c>
      <c r="H5" s="6"/>
      <c r="I5" s="7">
        <v>122817.81</v>
      </c>
      <c r="J5" s="8">
        <v>0.1411</v>
      </c>
    </row>
    <row r="6" spans="1:10" ht="24">
      <c r="A6" s="9" t="s">
        <v>596</v>
      </c>
      <c r="B6" s="10" t="s">
        <v>597</v>
      </c>
      <c r="C6" s="9" t="s">
        <v>13</v>
      </c>
      <c r="D6" s="16" t="s">
        <v>598</v>
      </c>
      <c r="E6" s="11" t="s">
        <v>44</v>
      </c>
      <c r="F6" s="12">
        <v>51</v>
      </c>
      <c r="G6" s="17">
        <v>514.94000000000005</v>
      </c>
      <c r="H6" s="17">
        <v>649.17999999999995</v>
      </c>
      <c r="I6" s="13">
        <v>33108.18</v>
      </c>
      <c r="J6" s="14">
        <v>3.7999999999999999E-2</v>
      </c>
    </row>
    <row r="7" spans="1:10" ht="24">
      <c r="A7" s="9" t="s">
        <v>599</v>
      </c>
      <c r="B7" s="10" t="s">
        <v>600</v>
      </c>
      <c r="C7" s="9" t="s">
        <v>13</v>
      </c>
      <c r="D7" s="16" t="s">
        <v>601</v>
      </c>
      <c r="E7" s="11" t="s">
        <v>15</v>
      </c>
      <c r="F7" s="12">
        <v>2</v>
      </c>
      <c r="G7" s="13">
        <v>1153.93</v>
      </c>
      <c r="H7" s="13">
        <v>1454.75</v>
      </c>
      <c r="I7" s="13">
        <v>2909.5</v>
      </c>
      <c r="J7" s="14">
        <v>3.3E-3</v>
      </c>
    </row>
    <row r="8" spans="1:10" ht="24">
      <c r="A8" s="9" t="s">
        <v>602</v>
      </c>
      <c r="B8" s="10" t="s">
        <v>603</v>
      </c>
      <c r="C8" s="9" t="s">
        <v>13</v>
      </c>
      <c r="D8" s="16" t="s">
        <v>604</v>
      </c>
      <c r="E8" s="11" t="s">
        <v>15</v>
      </c>
      <c r="F8" s="12">
        <v>1</v>
      </c>
      <c r="G8" s="13">
        <v>3545.77</v>
      </c>
      <c r="H8" s="13">
        <v>4470.1499999999996</v>
      </c>
      <c r="I8" s="13">
        <v>4470.1499999999996</v>
      </c>
      <c r="J8" s="14">
        <v>5.1000000000000004E-3</v>
      </c>
    </row>
    <row r="9" spans="1:10" ht="24">
      <c r="A9" s="9" t="s">
        <v>605</v>
      </c>
      <c r="B9" s="12">
        <v>94993</v>
      </c>
      <c r="C9" s="9" t="s">
        <v>31</v>
      </c>
      <c r="D9" s="16" t="s">
        <v>606</v>
      </c>
      <c r="E9" s="11" t="s">
        <v>29</v>
      </c>
      <c r="F9" s="12">
        <v>164</v>
      </c>
      <c r="G9" s="17">
        <v>83.54</v>
      </c>
      <c r="H9" s="17">
        <v>105.31</v>
      </c>
      <c r="I9" s="13">
        <v>17270.84</v>
      </c>
      <c r="J9" s="14">
        <v>1.9800000000000002E-2</v>
      </c>
    </row>
    <row r="10" spans="1:10" ht="24">
      <c r="A10" s="9" t="s">
        <v>607</v>
      </c>
      <c r="B10" s="12">
        <v>92398</v>
      </c>
      <c r="C10" s="9" t="s">
        <v>31</v>
      </c>
      <c r="D10" s="16" t="s">
        <v>608</v>
      </c>
      <c r="E10" s="11" t="s">
        <v>29</v>
      </c>
      <c r="F10" s="12">
        <v>280</v>
      </c>
      <c r="G10" s="17">
        <v>77.739999999999995</v>
      </c>
      <c r="H10" s="17">
        <v>98</v>
      </c>
      <c r="I10" s="13">
        <v>27440</v>
      </c>
      <c r="J10" s="14">
        <v>3.15E-2</v>
      </c>
    </row>
    <row r="11" spans="1:10">
      <c r="A11" s="9" t="s">
        <v>609</v>
      </c>
      <c r="B11" s="10" t="s">
        <v>610</v>
      </c>
      <c r="C11" s="9" t="s">
        <v>100</v>
      </c>
      <c r="D11" s="9" t="s">
        <v>611</v>
      </c>
      <c r="E11" s="11" t="s">
        <v>44</v>
      </c>
      <c r="F11" s="12">
        <v>8</v>
      </c>
      <c r="G11" s="17">
        <v>678.12</v>
      </c>
      <c r="H11" s="17">
        <v>854.9</v>
      </c>
      <c r="I11" s="13">
        <v>6839.2</v>
      </c>
      <c r="J11" s="14">
        <v>7.9000000000000008E-3</v>
      </c>
    </row>
    <row r="12" spans="1:10" ht="24">
      <c r="A12" s="9" t="s">
        <v>612</v>
      </c>
      <c r="B12" s="10" t="s">
        <v>613</v>
      </c>
      <c r="C12" s="9" t="s">
        <v>19</v>
      </c>
      <c r="D12" s="16" t="s">
        <v>614</v>
      </c>
      <c r="E12" s="11" t="s">
        <v>29</v>
      </c>
      <c r="F12" s="12">
        <v>374</v>
      </c>
      <c r="G12" s="17">
        <v>30.67</v>
      </c>
      <c r="H12" s="17">
        <v>38.659999999999997</v>
      </c>
      <c r="I12" s="13">
        <v>14458.84</v>
      </c>
      <c r="J12" s="14">
        <v>1.66E-2</v>
      </c>
    </row>
    <row r="13" spans="1:10" ht="24">
      <c r="A13" s="9" t="s">
        <v>615</v>
      </c>
      <c r="B13" s="10" t="s">
        <v>616</v>
      </c>
      <c r="C13" s="9" t="s">
        <v>19</v>
      </c>
      <c r="D13" s="16" t="s">
        <v>617</v>
      </c>
      <c r="E13" s="11" t="s">
        <v>354</v>
      </c>
      <c r="F13" s="12">
        <v>1</v>
      </c>
      <c r="G13" s="17">
        <v>273.17</v>
      </c>
      <c r="H13" s="17">
        <v>344.38</v>
      </c>
      <c r="I13" s="17">
        <v>344.38</v>
      </c>
      <c r="J13" s="14">
        <v>4.0000000000000002E-4</v>
      </c>
    </row>
    <row r="14" spans="1:10">
      <c r="A14" s="9" t="s">
        <v>618</v>
      </c>
      <c r="B14" s="10" t="s">
        <v>619</v>
      </c>
      <c r="C14" s="9" t="s">
        <v>100</v>
      </c>
      <c r="D14" s="9" t="s">
        <v>620</v>
      </c>
      <c r="E14" s="11" t="s">
        <v>44</v>
      </c>
      <c r="F14" s="12">
        <v>79</v>
      </c>
      <c r="G14" s="17">
        <v>5.84</v>
      </c>
      <c r="H14" s="17">
        <v>7.36</v>
      </c>
      <c r="I14" s="17">
        <v>581.44000000000005</v>
      </c>
      <c r="J14" s="14">
        <v>6.9999999999999999E-4</v>
      </c>
    </row>
    <row r="15" spans="1:10">
      <c r="A15" s="9" t="s">
        <v>621</v>
      </c>
      <c r="B15" s="10" t="s">
        <v>622</v>
      </c>
      <c r="C15" s="9" t="s">
        <v>100</v>
      </c>
      <c r="D15" s="9" t="s">
        <v>623</v>
      </c>
      <c r="E15" s="11" t="s">
        <v>29</v>
      </c>
      <c r="F15" s="18">
        <v>16.399999999999999</v>
      </c>
      <c r="G15" s="17">
        <v>54.67</v>
      </c>
      <c r="H15" s="17">
        <v>68.92</v>
      </c>
      <c r="I15" s="13">
        <v>1130.28</v>
      </c>
      <c r="J15" s="14">
        <v>1.2999999999999999E-3</v>
      </c>
    </row>
    <row r="16" spans="1:10">
      <c r="A16" s="9" t="s">
        <v>624</v>
      </c>
      <c r="B16" s="10" t="s">
        <v>625</v>
      </c>
      <c r="C16" s="9" t="s">
        <v>626</v>
      </c>
      <c r="D16" s="9" t="s">
        <v>627</v>
      </c>
      <c r="E16" s="11" t="s">
        <v>29</v>
      </c>
      <c r="F16" s="12">
        <v>50</v>
      </c>
      <c r="G16" s="17">
        <v>226.31</v>
      </c>
      <c r="H16" s="17">
        <v>285.3</v>
      </c>
      <c r="I16" s="13">
        <v>14265</v>
      </c>
      <c r="J16" s="14">
        <v>1.6400000000000001E-2</v>
      </c>
    </row>
    <row r="17" spans="1:10">
      <c r="A17" s="15" t="s">
        <v>628</v>
      </c>
      <c r="B17" s="6"/>
      <c r="C17" s="6"/>
      <c r="D17" s="15" t="s">
        <v>629</v>
      </c>
      <c r="E17" s="6"/>
      <c r="F17" s="6"/>
      <c r="G17" s="5">
        <v>1</v>
      </c>
      <c r="H17" s="6"/>
      <c r="I17" s="7">
        <v>19439.47</v>
      </c>
      <c r="J17" s="8">
        <v>2.23E-2</v>
      </c>
    </row>
    <row r="18" spans="1:10" ht="24">
      <c r="A18" s="9" t="s">
        <v>630</v>
      </c>
      <c r="B18" s="12">
        <v>94965</v>
      </c>
      <c r="C18" s="9" t="s">
        <v>31</v>
      </c>
      <c r="D18" s="16" t="s">
        <v>631</v>
      </c>
      <c r="E18" s="11" t="s">
        <v>58</v>
      </c>
      <c r="F18" s="17">
        <v>2.41</v>
      </c>
      <c r="G18" s="17">
        <v>499.37</v>
      </c>
      <c r="H18" s="17">
        <v>629.54999999999995</v>
      </c>
      <c r="I18" s="13">
        <v>1517.21</v>
      </c>
      <c r="J18" s="14">
        <v>1.6999999999999999E-3</v>
      </c>
    </row>
    <row r="19" spans="1:10">
      <c r="A19" s="9" t="s">
        <v>632</v>
      </c>
      <c r="B19" s="12">
        <v>96530</v>
      </c>
      <c r="C19" s="9" t="s">
        <v>31</v>
      </c>
      <c r="D19" s="9" t="s">
        <v>633</v>
      </c>
      <c r="E19" s="11" t="s">
        <v>29</v>
      </c>
      <c r="F19" s="17">
        <v>11.98</v>
      </c>
      <c r="G19" s="17">
        <v>255.96</v>
      </c>
      <c r="H19" s="17">
        <v>322.68</v>
      </c>
      <c r="I19" s="13">
        <v>3865.7</v>
      </c>
      <c r="J19" s="14">
        <v>4.4000000000000003E-3</v>
      </c>
    </row>
    <row r="20" spans="1:10" ht="24">
      <c r="A20" s="9" t="s">
        <v>634</v>
      </c>
      <c r="B20" s="10" t="s">
        <v>635</v>
      </c>
      <c r="C20" s="9" t="s">
        <v>100</v>
      </c>
      <c r="D20" s="16" t="s">
        <v>636</v>
      </c>
      <c r="E20" s="11" t="s">
        <v>53</v>
      </c>
      <c r="F20" s="17">
        <v>64.42</v>
      </c>
      <c r="G20" s="17">
        <v>9.4700000000000006</v>
      </c>
      <c r="H20" s="17">
        <v>11.93</v>
      </c>
      <c r="I20" s="17">
        <v>768.53</v>
      </c>
      <c r="J20" s="14">
        <v>8.9999999999999998E-4</v>
      </c>
    </row>
    <row r="21" spans="1:10">
      <c r="A21" s="9" t="s">
        <v>637</v>
      </c>
      <c r="B21" s="12">
        <v>89512</v>
      </c>
      <c r="C21" s="9" t="s">
        <v>31</v>
      </c>
      <c r="D21" s="9" t="s">
        <v>218</v>
      </c>
      <c r="E21" s="11" t="s">
        <v>44</v>
      </c>
      <c r="F21" s="18">
        <v>46.9</v>
      </c>
      <c r="G21" s="17">
        <v>50.17</v>
      </c>
      <c r="H21" s="17">
        <v>63.24</v>
      </c>
      <c r="I21" s="13">
        <v>2965.95</v>
      </c>
      <c r="J21" s="14">
        <v>3.3999999999999998E-3</v>
      </c>
    </row>
    <row r="22" spans="1:10" ht="24">
      <c r="A22" s="9" t="s">
        <v>638</v>
      </c>
      <c r="B22" s="10" t="s">
        <v>639</v>
      </c>
      <c r="C22" s="9" t="s">
        <v>19</v>
      </c>
      <c r="D22" s="16" t="s">
        <v>640</v>
      </c>
      <c r="E22" s="11" t="s">
        <v>112</v>
      </c>
      <c r="F22" s="17">
        <v>68.67</v>
      </c>
      <c r="G22" s="17">
        <v>35.43</v>
      </c>
      <c r="H22" s="17">
        <v>44.66</v>
      </c>
      <c r="I22" s="13">
        <v>3066.8</v>
      </c>
      <c r="J22" s="14">
        <v>3.5000000000000001E-3</v>
      </c>
    </row>
    <row r="23" spans="1:10" ht="24">
      <c r="A23" s="9" t="s">
        <v>641</v>
      </c>
      <c r="B23" s="10" t="s">
        <v>642</v>
      </c>
      <c r="C23" s="9" t="s">
        <v>19</v>
      </c>
      <c r="D23" s="16" t="s">
        <v>643</v>
      </c>
      <c r="E23" s="11" t="s">
        <v>112</v>
      </c>
      <c r="F23" s="17">
        <v>16.350000000000001</v>
      </c>
      <c r="G23" s="17">
        <v>67.7</v>
      </c>
      <c r="H23" s="17">
        <v>85.34</v>
      </c>
      <c r="I23" s="13">
        <v>1395.3</v>
      </c>
      <c r="J23" s="14">
        <v>1.6000000000000001E-3</v>
      </c>
    </row>
    <row r="24" spans="1:10" ht="24">
      <c r="A24" s="9" t="s">
        <v>644</v>
      </c>
      <c r="B24" s="12">
        <v>102990</v>
      </c>
      <c r="C24" s="9" t="s">
        <v>31</v>
      </c>
      <c r="D24" s="16" t="s">
        <v>645</v>
      </c>
      <c r="E24" s="11" t="s">
        <v>44</v>
      </c>
      <c r="F24" s="17">
        <v>54.22</v>
      </c>
      <c r="G24" s="17">
        <v>53.58</v>
      </c>
      <c r="H24" s="17">
        <v>67.540000000000006</v>
      </c>
      <c r="I24" s="13">
        <v>3662.01</v>
      </c>
      <c r="J24" s="14">
        <v>4.1999999999999997E-3</v>
      </c>
    </row>
    <row r="25" spans="1:10" ht="24">
      <c r="A25" s="9" t="s">
        <v>646</v>
      </c>
      <c r="B25" s="12">
        <v>102989</v>
      </c>
      <c r="C25" s="9" t="s">
        <v>31</v>
      </c>
      <c r="D25" s="16" t="s">
        <v>647</v>
      </c>
      <c r="E25" s="11" t="s">
        <v>44</v>
      </c>
      <c r="F25" s="17">
        <v>9.58</v>
      </c>
      <c r="G25" s="17">
        <v>44.06</v>
      </c>
      <c r="H25" s="17">
        <v>55.54</v>
      </c>
      <c r="I25" s="17">
        <v>532.07000000000005</v>
      </c>
      <c r="J25" s="14">
        <v>5.9999999999999995E-4</v>
      </c>
    </row>
    <row r="26" spans="1:10" ht="24">
      <c r="A26" s="9" t="s">
        <v>648</v>
      </c>
      <c r="B26" s="12">
        <v>94964</v>
      </c>
      <c r="C26" s="9" t="s">
        <v>31</v>
      </c>
      <c r="D26" s="16" t="s">
        <v>649</v>
      </c>
      <c r="E26" s="11" t="s">
        <v>58</v>
      </c>
      <c r="F26" s="18">
        <v>0.8</v>
      </c>
      <c r="G26" s="17">
        <v>478.75</v>
      </c>
      <c r="H26" s="17">
        <v>603.55999999999995</v>
      </c>
      <c r="I26" s="17">
        <v>482.84</v>
      </c>
      <c r="J26" s="14">
        <v>5.9999999999999995E-4</v>
      </c>
    </row>
    <row r="27" spans="1:10" ht="24">
      <c r="A27" s="9" t="s">
        <v>650</v>
      </c>
      <c r="B27" s="12">
        <v>93358</v>
      </c>
      <c r="C27" s="9" t="s">
        <v>31</v>
      </c>
      <c r="D27" s="16" t="s">
        <v>651</v>
      </c>
      <c r="E27" s="11" t="s">
        <v>58</v>
      </c>
      <c r="F27" s="17">
        <v>9.2899999999999991</v>
      </c>
      <c r="G27" s="17">
        <v>78.17</v>
      </c>
      <c r="H27" s="17">
        <v>98.54</v>
      </c>
      <c r="I27" s="17">
        <v>915.43</v>
      </c>
      <c r="J27" s="14">
        <v>1.1000000000000001E-3</v>
      </c>
    </row>
    <row r="28" spans="1:10">
      <c r="A28" s="9" t="s">
        <v>652</v>
      </c>
      <c r="B28" s="12">
        <v>96995</v>
      </c>
      <c r="C28" s="9" t="s">
        <v>31</v>
      </c>
      <c r="D28" s="9" t="s">
        <v>653</v>
      </c>
      <c r="E28" s="11" t="s">
        <v>58</v>
      </c>
      <c r="F28" s="17">
        <v>4.4800000000000004</v>
      </c>
      <c r="G28" s="17">
        <v>47.39</v>
      </c>
      <c r="H28" s="17">
        <v>59.74</v>
      </c>
      <c r="I28" s="17">
        <v>267.63</v>
      </c>
      <c r="J28" s="14">
        <v>2.9999999999999997E-4</v>
      </c>
    </row>
    <row r="29" spans="1:10">
      <c r="A29" s="15" t="s">
        <v>654</v>
      </c>
      <c r="B29" s="6"/>
      <c r="C29" s="6"/>
      <c r="D29" s="15" t="s">
        <v>655</v>
      </c>
      <c r="E29" s="6"/>
      <c r="F29" s="6"/>
      <c r="G29" s="5">
        <v>1</v>
      </c>
      <c r="H29" s="6"/>
      <c r="I29" s="7">
        <v>3412.4</v>
      </c>
      <c r="J29" s="8">
        <v>3.8999999999999998E-3</v>
      </c>
    </row>
    <row r="30" spans="1:10">
      <c r="A30" s="9" t="s">
        <v>656</v>
      </c>
      <c r="B30" s="10" t="s">
        <v>657</v>
      </c>
      <c r="C30" s="9" t="s">
        <v>19</v>
      </c>
      <c r="D30" s="9" t="s">
        <v>658</v>
      </c>
      <c r="E30" s="11" t="s">
        <v>29</v>
      </c>
      <c r="F30" s="12">
        <v>380</v>
      </c>
      <c r="G30" s="17">
        <v>7.13</v>
      </c>
      <c r="H30" s="17">
        <v>8.98</v>
      </c>
      <c r="I30" s="13">
        <v>3412.4</v>
      </c>
      <c r="J30" s="14">
        <v>3.8999999999999998E-3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"/>
  <sheetViews>
    <sheetView workbookViewId="0"/>
  </sheetViews>
  <sheetFormatPr baseColWidth="10" defaultColWidth="9" defaultRowHeight="13"/>
  <cols>
    <col min="1" max="1" width="126.3984375" bestFit="1" customWidth="1"/>
    <col min="2" max="2" width="8.19921875" bestFit="1" customWidth="1"/>
  </cols>
  <sheetData>
    <row r="1" spans="1:2">
      <c r="A1" s="21" t="s">
        <v>659</v>
      </c>
      <c r="B1" s="22">
        <v>691153.2</v>
      </c>
    </row>
    <row r="2" spans="1:2">
      <c r="A2" s="21" t="s">
        <v>660</v>
      </c>
      <c r="B2" s="22">
        <v>179407.32</v>
      </c>
    </row>
    <row r="3" spans="1:2">
      <c r="A3" s="21" t="s">
        <v>661</v>
      </c>
      <c r="B3" s="22">
        <v>870560.52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'Table 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SINTÉTICO.xlsx</dc:title>
  <dc:creator>carlosxavier</dc:creator>
  <cp:lastModifiedBy>Rafael Vasconcelos</cp:lastModifiedBy>
  <dcterms:created xsi:type="dcterms:W3CDTF">2023-10-05T14:18:48Z</dcterms:created>
  <dcterms:modified xsi:type="dcterms:W3CDTF">2023-10-05T18:03:54Z</dcterms:modified>
</cp:coreProperties>
</file>