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 tabRatio="597"/>
  </bookViews>
  <sheets>
    <sheet name="CONTRATOS SMDSC 2023" sheetId="2" r:id="rId1"/>
    <sheet name="Plan1" sheetId="3" r:id="rId2"/>
  </sheets>
  <definedNames>
    <definedName name="_xlnm._FilterDatabase" localSheetId="0" hidden="1">'CONTRATOS SMDSC 2023'!$G$3:$N$3</definedName>
    <definedName name="_xlnm.Print_Area" localSheetId="0">'CONTRATOS SMDSC 2023'!$A$1:$N$13</definedName>
  </definedNames>
  <calcPr calcId="124519"/>
</workbook>
</file>

<file path=xl/calcChain.xml><?xml version="1.0" encoding="utf-8"?>
<calcChain xmlns="http://schemas.openxmlformats.org/spreadsheetml/2006/main">
  <c r="H10" i="2"/>
  <c r="H9"/>
  <c r="H8"/>
  <c r="H7"/>
  <c r="H6"/>
  <c r="H4"/>
  <c r="H5"/>
</calcChain>
</file>

<file path=xl/sharedStrings.xml><?xml version="1.0" encoding="utf-8"?>
<sst xmlns="http://schemas.openxmlformats.org/spreadsheetml/2006/main" count="104" uniqueCount="68">
  <si>
    <t>CNPJ/CPF</t>
  </si>
  <si>
    <t>Igreja Batista do Bom Destino</t>
  </si>
  <si>
    <t>05.894.553/0001-59</t>
  </si>
  <si>
    <t xml:space="preserve">Método System Comércio de Equipamentos para Telecomunicações e Serviços LTDA </t>
  </si>
  <si>
    <t>07.346.478/0001-17</t>
  </si>
  <si>
    <t>Locação de equipamentos de segurança eletrônica, prestação de serviço de monitoramento de sistema de alarme, monitoramento de imagens através de CFTV IP, 07 (sete) dias por semana, 24 (vinte e quatro ) horas por dia, incluindo instalação, manutenção preventiva e corretiva de componentes, remanejamento com ronda eletrônica e motrorizada</t>
  </si>
  <si>
    <t>Pregão Eletrônico SRP n°  021/2019</t>
  </si>
  <si>
    <t xml:space="preserve">084/2020 </t>
  </si>
  <si>
    <t>113/2020</t>
  </si>
  <si>
    <t>275/2019</t>
  </si>
  <si>
    <t xml:space="preserve">Consórcio de Bilhetagem Eletrônica </t>
  </si>
  <si>
    <t>10.426.715/0001-64</t>
  </si>
  <si>
    <t>INEX N° 010/2019</t>
  </si>
  <si>
    <t xml:space="preserve">Prestação de Serviços de fornecimento de Vale Social de Transporte Metropolitano - "Vale Social", destinado ao deslocamento aos usuários no Serviço de Transporte Metropolitano da Região Metropolitana de Belo Horizonte - RMBH, especialmente nos programas socais desenvolvidos por órgãos públicos.  </t>
  </si>
  <si>
    <t>264/2021</t>
  </si>
  <si>
    <t>Tomada de Preços Edital 098/2021</t>
  </si>
  <si>
    <t xml:space="preserve">12.917.155.0001-76
</t>
  </si>
  <si>
    <t>Pregão eletrônico 066/2020</t>
  </si>
  <si>
    <t>086/2021</t>
  </si>
  <si>
    <t xml:space="preserve"> 12.039.966/0001-11</t>
  </si>
  <si>
    <t>40.690.577.0001-97</t>
  </si>
  <si>
    <t>41.781.238/0001-89</t>
  </si>
  <si>
    <t>Pregão Eletrônico Nº 083/2022</t>
  </si>
  <si>
    <t>130/2023</t>
  </si>
  <si>
    <t>093/2023</t>
  </si>
  <si>
    <t>Pregão Eletrônico Nº 054/2022</t>
  </si>
  <si>
    <t>CONTRATOS EM ANDAMENTO ATUALIZADOS EM OUTUBRO 2023</t>
  </si>
  <si>
    <t>Secretaria Municipal de Desenvolvimento Social e Cidadania - SMDSC</t>
  </si>
  <si>
    <t>CONTRATADO</t>
  </si>
  <si>
    <t>OBJETO</t>
  </si>
  <si>
    <t>FISCAL</t>
  </si>
  <si>
    <t>PROCESSO</t>
  </si>
  <si>
    <t>Nº CONTRATO</t>
  </si>
  <si>
    <t>DATA TÉRMINO</t>
  </si>
  <si>
    <t>DATA INÍCIO</t>
  </si>
  <si>
    <t>SITUAÇÃO ATUAL</t>
  </si>
  <si>
    <t>SECRETARIA</t>
  </si>
  <si>
    <t>Sebastião Caetano Costa Filho</t>
  </si>
  <si>
    <t>288/2008</t>
  </si>
  <si>
    <t>Dispensa de Licitação n° 016/2008</t>
  </si>
  <si>
    <t>ENCERRADO</t>
  </si>
  <si>
    <t>SMDSC</t>
  </si>
  <si>
    <t>VR GLOBAL (R$): CT + ADTIVOS</t>
  </si>
  <si>
    <t>VR ANUAL ATUALIZADO</t>
  </si>
  <si>
    <t xml:space="preserve">Contratação de empresa especializada para construção do CRAS Curumim, localizado na Rua Lúcia Viana Paiva, 214, Conjunto Cristina – São Benedito, Santa Luzia/MG.
</t>
  </si>
  <si>
    <t xml:space="preserve">Engecom Construtora Eirel
</t>
  </si>
  <si>
    <t>Bom Sabor Cesta Básica Ltda</t>
  </si>
  <si>
    <t>Assistencial Luziense Ltda - EPP</t>
  </si>
  <si>
    <t xml:space="preserve">Contratação de empresa
especializada no fornecimento de Urna Mortuária Padrão Infantil, Adulto, Adulto Obeso.
</t>
  </si>
  <si>
    <t xml:space="preserve">Link Card Administradora de 
Benefícios Eireli
</t>
  </si>
  <si>
    <t>EM ANDAMENTO</t>
  </si>
  <si>
    <t>LICITAÇÃO (CLIQUE PARA ABRIR)</t>
  </si>
  <si>
    <t>Dispensa de Licitação n° 016/2020</t>
  </si>
  <si>
    <t xml:space="preserve">Aquisição eventual e futura de cestas básicas para a Secretaria Municipal de Desenvolvimento Social e Cidadania e seus Equipamentos.
</t>
  </si>
  <si>
    <t>CRAS Saõ Benedito - Locação de Imóvel situado à Rua da Bahia, nº 782-B - Bairro São Benedito - Santa Luzia/MG.</t>
  </si>
  <si>
    <t>CRAS Bom Destino - Locação de Imóvel - situado à Rua dos Ipês Branco, nº 36 - Bairro Bom Destino - Santa Luzia/MG.</t>
  </si>
  <si>
    <t>-</t>
  </si>
  <si>
    <t xml:space="preserve">Empresa Elo
Assessoria Em Servicos Públicos
Ltda
</t>
  </si>
  <si>
    <t>22.540.895/0001-90</t>
  </si>
  <si>
    <t>Contratação de empresa especializada
em assessoria e realização de serviços para seleção de candidatos e provimento de
vagas de Conselheiros Tutelares (Processo Eletivo — Quadriênio 2024/2027).</t>
  </si>
  <si>
    <t>079/2023</t>
  </si>
  <si>
    <t>Dispensa Eletrônica nº 013/2023</t>
  </si>
  <si>
    <t>Mariana
Santos</t>
  </si>
  <si>
    <t>Contratação eventual e futura de empresa especializada na prestação de serviço de gerenciamento do ABASTECIMENTO de combustíveis (gasolina, etanol, arla 32, diesel comum e S10) com utilização de etiqueta com tecnologia RFID ou NFC (ou tecnologia similar) e serviço de gerenciamento da MANUTENÇÃO preventiva e corretiva da frota de veículos da Prefeitura Municipal de Santa Luzia- MG.</t>
  </si>
  <si>
    <t>Karla Patrícia Moura</t>
  </si>
  <si>
    <t>Mayara Caroline</t>
  </si>
  <si>
    <t>DOWNLOAD DOCUMENTO ATUALIZADO</t>
  </si>
  <si>
    <t xml:space="preserve">016/2020  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</si>
</sst>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2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3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7" fillId="3" borderId="0" xfId="0" applyFont="1" applyFill="1"/>
    <xf numFmtId="0" fontId="3" fillId="0" borderId="0" xfId="0" applyFont="1"/>
    <xf numFmtId="0" fontId="0" fillId="3" borderId="0" xfId="0" applyFill="1"/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4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44" fontId="7" fillId="3" borderId="2" xfId="2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4" fontId="0" fillId="0" borderId="2" xfId="2" applyFont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44" fontId="0" fillId="3" borderId="2" xfId="2" applyFont="1" applyFill="1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44" fontId="0" fillId="3" borderId="2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8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11" fillId="3" borderId="2" xfId="3" applyNumberFormat="1" applyFill="1" applyBorder="1" applyAlignment="1" applyProtection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/>
    </xf>
    <xf numFmtId="0" fontId="9" fillId="4" borderId="2" xfId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" fontId="0" fillId="0" borderId="0" xfId="0" applyNumberFormat="1"/>
    <xf numFmtId="0" fontId="8" fillId="5" borderId="0" xfId="0" applyFont="1" applyFill="1" applyAlignment="1">
      <alignment horizontal="center" vertical="center"/>
    </xf>
    <xf numFmtId="0" fontId="10" fillId="2" borderId="0" xfId="1" applyFont="1" applyFill="1" applyBorder="1" applyAlignment="1">
      <alignment horizontal="center" vertical="center"/>
    </xf>
    <xf numFmtId="0" fontId="11" fillId="0" borderId="0" xfId="3" applyAlignment="1" applyProtection="1">
      <alignment horizontal="center" vertical="center"/>
    </xf>
    <xf numFmtId="0" fontId="11" fillId="0" borderId="2" xfId="3" applyBorder="1" applyAlignment="1" applyProtection="1">
      <alignment horizontal="center" vertical="center"/>
    </xf>
  </cellXfs>
  <cellStyles count="4">
    <cellStyle name="Hyperlink" xfId="3" builtinId="8"/>
    <cellStyle name="Moeda" xfId="2" builtinId="4"/>
    <cellStyle name="Normal" xfId="0" builtinId="0"/>
    <cellStyle name="Título 2" xfId="1" builtinId="17"/>
  </cellStyles>
  <dxfs count="3">
    <dxf>
      <font>
        <b/>
        <i val="0"/>
      </font>
      <fill>
        <patternFill>
          <fgColor rgb="FFFF0000"/>
          <bgColor theme="5" tint="0.59996337778862885"/>
        </patternFill>
      </fill>
    </dxf>
    <dxf>
      <font>
        <b/>
        <i val="0"/>
      </font>
      <fill>
        <patternFill>
          <bgColor theme="4" tint="0.7999816888943144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aluzia.mg.gov.br/v2/wp-content/uploads/2022/06/CT-093.2023-BOM-SABOR-CESTA-BASICA-DE-ALIMENTOS-ASS.pdf" TargetMode="External"/><Relationship Id="rId3" Type="http://schemas.openxmlformats.org/officeDocument/2006/relationships/hyperlink" Target="https://www.santaluzia.mg.gov.br/v2/wp-content/uploads/2022/09/CT-130.2023-PE-083.2022-ASSISTENCIAL-LUZIENESE.pdf" TargetMode="External"/><Relationship Id="rId7" Type="http://schemas.openxmlformats.org/officeDocument/2006/relationships/hyperlink" Target="https://www.santaluzia.mg.gov.br/v2/wp-content/uploads/2021/09/GARANTIA-REAJUSTE-CT-2164.2021-AGO.23.pdf" TargetMode="External"/><Relationship Id="rId2" Type="http://schemas.openxmlformats.org/officeDocument/2006/relationships/hyperlink" Target="https://www.santaluzia.mg.gov.br/v2/wp-content/uploads/2020/09/3o-TERMO-ADITIVO-SOCIAL.pdf" TargetMode="External"/><Relationship Id="rId1" Type="http://schemas.openxmlformats.org/officeDocument/2006/relationships/hyperlink" Target="https://www.santaluzia.mg.gov.br/v2/wp-content/uploads/2020/01/7o-TERMO-ADITIVO-AO-CONTRATO-No-275-2019-CONSORCIO-OTIMO-ASS.pdf" TargetMode="External"/><Relationship Id="rId6" Type="http://schemas.openxmlformats.org/officeDocument/2006/relationships/hyperlink" Target="https://www.santaluzia.mg.gov.br/v2/wp-content/uploads/2019/03/3%C2%B0-ADITIVO-CT-113.2020-METODO-SOCIAL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santaluzia.mg.gov.br/v2/wp-content/uploads/2019/03/3%C2%B0-ADITIVO-CT-084.2020-METODO-SOCIAL.pdf" TargetMode="External"/><Relationship Id="rId10" Type="http://schemas.openxmlformats.org/officeDocument/2006/relationships/hyperlink" Target="https://www.santaluzia.mg.gov.br/v2/index.php/licitacao/dispensa-de-licitacao-no-016-2020/" TargetMode="External"/><Relationship Id="rId4" Type="http://schemas.openxmlformats.org/officeDocument/2006/relationships/hyperlink" Target="https://www.santaluzia.mg.gov.br/v2/wp-content/uploads/2020/05/16o-ADITIVO-CT-288.2008-SEBASTIAO-CAETANO-ASS.pdf" TargetMode="External"/><Relationship Id="rId9" Type="http://schemas.openxmlformats.org/officeDocument/2006/relationships/hyperlink" Target="https://www.santaluzia.mg.gov.br/v2/wp-content/uploads/2023/05/CONTRATO-079.2023-ELO-ASSI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abSelected="1" topLeftCell="C1" workbookViewId="0">
      <selection activeCell="M4" sqref="M4"/>
    </sheetView>
  </sheetViews>
  <sheetFormatPr defaultRowHeight="15"/>
  <cols>
    <col min="1" max="1" width="4.5703125" customWidth="1"/>
    <col min="2" max="2" width="19" customWidth="1"/>
    <col min="3" max="3" width="18.42578125" customWidth="1"/>
    <col min="4" max="4" width="52.42578125" customWidth="1"/>
    <col min="5" max="5" width="10.5703125" customWidth="1"/>
    <col min="6" max="6" width="11.7109375" customWidth="1"/>
    <col min="7" max="7" width="21.85546875" style="45" customWidth="1"/>
    <col min="8" max="8" width="19.28515625" customWidth="1"/>
    <col min="9" max="9" width="18.28515625" customWidth="1"/>
    <col min="10" max="10" width="17.7109375" bestFit="1" customWidth="1"/>
    <col min="11" max="11" width="17.140625" customWidth="1"/>
    <col min="12" max="12" width="20.42578125" customWidth="1"/>
    <col min="13" max="13" width="35" customWidth="1"/>
    <col min="14" max="14" width="12" customWidth="1"/>
  </cols>
  <sheetData>
    <row r="1" spans="1:14" ht="31.5" customHeight="1">
      <c r="A1" s="50" t="s">
        <v>26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ht="28.5" customHeight="1">
      <c r="A2" s="51" t="s">
        <v>27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s="6" customFormat="1" ht="47.25">
      <c r="A3" s="39"/>
      <c r="B3" s="40" t="s">
        <v>28</v>
      </c>
      <c r="C3" s="40" t="s">
        <v>0</v>
      </c>
      <c r="D3" s="40" t="s">
        <v>29</v>
      </c>
      <c r="E3" s="40" t="s">
        <v>30</v>
      </c>
      <c r="F3" s="41" t="s">
        <v>32</v>
      </c>
      <c r="G3" s="40" t="s">
        <v>31</v>
      </c>
      <c r="H3" s="41" t="s">
        <v>42</v>
      </c>
      <c r="I3" s="41" t="s">
        <v>43</v>
      </c>
      <c r="J3" s="40" t="s">
        <v>34</v>
      </c>
      <c r="K3" s="40" t="s">
        <v>33</v>
      </c>
      <c r="L3" s="42" t="s">
        <v>35</v>
      </c>
      <c r="M3" s="43" t="s">
        <v>51</v>
      </c>
      <c r="N3" s="40" t="s">
        <v>36</v>
      </c>
    </row>
    <row r="4" spans="1:14" s="5" customFormat="1" ht="46.5" customHeight="1">
      <c r="A4" s="9">
        <v>1</v>
      </c>
      <c r="B4" s="10" t="s">
        <v>37</v>
      </c>
      <c r="C4" s="11">
        <v>569008306.25</v>
      </c>
      <c r="D4" s="12" t="s">
        <v>54</v>
      </c>
      <c r="E4" s="9"/>
      <c r="F4" s="13" t="s">
        <v>38</v>
      </c>
      <c r="G4" s="13" t="s">
        <v>39</v>
      </c>
      <c r="H4" s="14">
        <f>10800+10800+3837.88+12041.4+8363.92+10454.9+15000+15853.44+16983.12+18124.68+20099.88+20476.56+20897.76+12162.48+12859.68+14261.16+15075.12</f>
        <v>238091.98</v>
      </c>
      <c r="I4" s="14">
        <v>15075.12</v>
      </c>
      <c r="J4" s="15">
        <v>39686</v>
      </c>
      <c r="K4" s="15">
        <v>45348</v>
      </c>
      <c r="L4" s="3" t="s">
        <v>50</v>
      </c>
      <c r="M4" s="52" t="s">
        <v>66</v>
      </c>
      <c r="N4" s="4" t="s">
        <v>41</v>
      </c>
    </row>
    <row r="5" spans="1:14" s="5" customFormat="1" ht="47.25" customHeight="1">
      <c r="A5" s="9">
        <v>2</v>
      </c>
      <c r="B5" s="10" t="s">
        <v>1</v>
      </c>
      <c r="C5" s="9" t="s">
        <v>2</v>
      </c>
      <c r="D5" s="12" t="s">
        <v>55</v>
      </c>
      <c r="E5" s="48" t="s">
        <v>62</v>
      </c>
      <c r="F5" s="13" t="s">
        <v>67</v>
      </c>
      <c r="G5" s="13" t="s">
        <v>52</v>
      </c>
      <c r="H5" s="14">
        <f>17580.96+18705.6+20895.24+22038.24</f>
        <v>79220.040000000008</v>
      </c>
      <c r="I5" s="14">
        <v>22038.240000000002</v>
      </c>
      <c r="J5" s="15">
        <v>43951</v>
      </c>
      <c r="K5" s="15">
        <v>45412</v>
      </c>
      <c r="L5" s="3" t="s">
        <v>50</v>
      </c>
      <c r="M5" s="53" t="s">
        <v>66</v>
      </c>
      <c r="N5" s="4" t="s">
        <v>41</v>
      </c>
    </row>
    <row r="6" spans="1:14" ht="105.75" customHeight="1">
      <c r="A6" s="16">
        <v>3</v>
      </c>
      <c r="B6" s="10" t="s">
        <v>3</v>
      </c>
      <c r="C6" s="16" t="s">
        <v>4</v>
      </c>
      <c r="D6" s="17" t="s">
        <v>5</v>
      </c>
      <c r="E6" s="44" t="s">
        <v>62</v>
      </c>
      <c r="F6" s="18" t="s">
        <v>7</v>
      </c>
      <c r="G6" s="19" t="s">
        <v>6</v>
      </c>
      <c r="H6" s="20">
        <f>43144.8+43144.8+48205.69+50307.84</f>
        <v>184803.13</v>
      </c>
      <c r="I6" s="20">
        <v>50307.839999999997</v>
      </c>
      <c r="J6" s="21">
        <v>43977</v>
      </c>
      <c r="K6" s="21">
        <v>45437</v>
      </c>
      <c r="L6" s="1" t="s">
        <v>50</v>
      </c>
      <c r="M6" s="35" t="s">
        <v>66</v>
      </c>
      <c r="N6" s="2" t="s">
        <v>41</v>
      </c>
    </row>
    <row r="7" spans="1:14" ht="105">
      <c r="A7" s="9">
        <v>4</v>
      </c>
      <c r="B7" s="10" t="s">
        <v>3</v>
      </c>
      <c r="C7" s="16" t="s">
        <v>4</v>
      </c>
      <c r="D7" s="17" t="s">
        <v>5</v>
      </c>
      <c r="E7" s="44" t="s">
        <v>62</v>
      </c>
      <c r="F7" s="18" t="s">
        <v>8</v>
      </c>
      <c r="G7" s="19" t="s">
        <v>6</v>
      </c>
      <c r="H7" s="20">
        <f>43550+43550+48658.42+50779.84</f>
        <v>186538.25999999998</v>
      </c>
      <c r="I7" s="20">
        <v>50779.839999999997</v>
      </c>
      <c r="J7" s="21">
        <v>44015</v>
      </c>
      <c r="K7" s="21">
        <v>45476</v>
      </c>
      <c r="L7" s="1" t="s">
        <v>50</v>
      </c>
      <c r="M7" s="35" t="s">
        <v>66</v>
      </c>
      <c r="N7" s="2" t="s">
        <v>41</v>
      </c>
    </row>
    <row r="8" spans="1:14" s="7" customFormat="1" ht="105.75" customHeight="1">
      <c r="A8" s="9">
        <v>5</v>
      </c>
      <c r="B8" s="23" t="s">
        <v>10</v>
      </c>
      <c r="C8" s="22" t="s">
        <v>11</v>
      </c>
      <c r="D8" s="24" t="s">
        <v>13</v>
      </c>
      <c r="E8" s="47" t="s">
        <v>62</v>
      </c>
      <c r="F8" s="25" t="s">
        <v>9</v>
      </c>
      <c r="G8" s="26" t="s">
        <v>12</v>
      </c>
      <c r="H8" s="27">
        <f>12822+13236+14109+30276+15603</f>
        <v>86046</v>
      </c>
      <c r="I8" s="27">
        <v>15603</v>
      </c>
      <c r="J8" s="28">
        <v>44816</v>
      </c>
      <c r="K8" s="28">
        <v>45546</v>
      </c>
      <c r="L8" s="3" t="s">
        <v>50</v>
      </c>
      <c r="M8" s="35" t="s">
        <v>66</v>
      </c>
      <c r="N8" s="4" t="s">
        <v>41</v>
      </c>
    </row>
    <row r="9" spans="1:14" s="7" customFormat="1" ht="69.75" customHeight="1">
      <c r="A9" s="16">
        <v>6</v>
      </c>
      <c r="B9" s="23" t="s">
        <v>45</v>
      </c>
      <c r="C9" s="29" t="s">
        <v>16</v>
      </c>
      <c r="D9" s="24" t="s">
        <v>44</v>
      </c>
      <c r="E9" s="47" t="s">
        <v>65</v>
      </c>
      <c r="F9" s="25" t="s">
        <v>14</v>
      </c>
      <c r="G9" s="30" t="s">
        <v>15</v>
      </c>
      <c r="H9" s="31">
        <f>1571401.57+78273.97+141767.45+33239.43-8020.65+115905.97</f>
        <v>1932567.74</v>
      </c>
      <c r="I9" s="38" t="s">
        <v>56</v>
      </c>
      <c r="J9" s="28">
        <v>44895</v>
      </c>
      <c r="K9" s="28">
        <v>45167</v>
      </c>
      <c r="L9" s="3" t="s">
        <v>40</v>
      </c>
      <c r="M9" s="35" t="s">
        <v>66</v>
      </c>
      <c r="N9" s="4" t="s">
        <v>41</v>
      </c>
    </row>
    <row r="10" spans="1:14" ht="123" customHeight="1">
      <c r="A10" s="9">
        <v>7</v>
      </c>
      <c r="B10" s="37" t="s">
        <v>49</v>
      </c>
      <c r="C10" s="32" t="s">
        <v>19</v>
      </c>
      <c r="D10" s="34" t="s">
        <v>63</v>
      </c>
      <c r="E10" s="44" t="s">
        <v>62</v>
      </c>
      <c r="F10" s="16" t="s">
        <v>18</v>
      </c>
      <c r="G10" s="18" t="s">
        <v>17</v>
      </c>
      <c r="H10" s="33">
        <f>231176.73+57794.19+318330.37+337207.36</f>
        <v>944508.65</v>
      </c>
      <c r="I10" s="33">
        <v>337207.36</v>
      </c>
      <c r="J10" s="21">
        <v>45079</v>
      </c>
      <c r="K10" s="21">
        <v>45444</v>
      </c>
      <c r="L10" s="1" t="s">
        <v>50</v>
      </c>
      <c r="M10" s="35" t="s">
        <v>66</v>
      </c>
      <c r="N10" s="2" t="s">
        <v>41</v>
      </c>
    </row>
    <row r="11" spans="1:14" s="7" customFormat="1" ht="48.75" customHeight="1">
      <c r="A11" s="9">
        <v>8</v>
      </c>
      <c r="B11" s="8" t="s">
        <v>46</v>
      </c>
      <c r="C11" s="46" t="s">
        <v>20</v>
      </c>
      <c r="D11" s="36" t="s">
        <v>53</v>
      </c>
      <c r="E11" s="38" t="s">
        <v>64</v>
      </c>
      <c r="F11" s="29" t="s">
        <v>24</v>
      </c>
      <c r="G11" s="29" t="s">
        <v>25</v>
      </c>
      <c r="H11" s="27">
        <v>485900</v>
      </c>
      <c r="I11" s="27"/>
      <c r="J11" s="28">
        <v>45133</v>
      </c>
      <c r="K11" s="28">
        <v>45291</v>
      </c>
      <c r="L11" s="3" t="s">
        <v>50</v>
      </c>
      <c r="M11" s="35" t="s">
        <v>66</v>
      </c>
      <c r="N11" s="4" t="s">
        <v>41</v>
      </c>
    </row>
    <row r="12" spans="1:14" s="7" customFormat="1" ht="63" customHeight="1">
      <c r="A12" s="16">
        <v>9</v>
      </c>
      <c r="B12" s="8" t="s">
        <v>47</v>
      </c>
      <c r="C12" s="46" t="s">
        <v>21</v>
      </c>
      <c r="D12" s="24" t="s">
        <v>48</v>
      </c>
      <c r="E12" s="38" t="s">
        <v>62</v>
      </c>
      <c r="F12" s="38" t="s">
        <v>23</v>
      </c>
      <c r="G12" s="29" t="s">
        <v>22</v>
      </c>
      <c r="H12" s="27">
        <v>331135</v>
      </c>
      <c r="I12" s="27"/>
      <c r="J12" s="28">
        <v>45192</v>
      </c>
      <c r="K12" s="28">
        <v>45557</v>
      </c>
      <c r="L12" s="3" t="s">
        <v>50</v>
      </c>
      <c r="M12" s="35" t="s">
        <v>66</v>
      </c>
      <c r="N12" s="4" t="s">
        <v>41</v>
      </c>
    </row>
    <row r="13" spans="1:14" s="7" customFormat="1" ht="75">
      <c r="A13" s="9">
        <v>10</v>
      </c>
      <c r="B13" s="8" t="s">
        <v>57</v>
      </c>
      <c r="C13" s="46" t="s">
        <v>58</v>
      </c>
      <c r="D13" s="36" t="s">
        <v>59</v>
      </c>
      <c r="E13" s="38" t="s">
        <v>62</v>
      </c>
      <c r="F13" s="29" t="s">
        <v>60</v>
      </c>
      <c r="G13" s="38" t="s">
        <v>61</v>
      </c>
      <c r="H13" s="27">
        <v>27900</v>
      </c>
      <c r="I13" s="27">
        <v>27900</v>
      </c>
      <c r="J13" s="28">
        <v>45097</v>
      </c>
      <c r="K13" s="28">
        <v>45463</v>
      </c>
      <c r="L13" s="3" t="s">
        <v>50</v>
      </c>
      <c r="M13" s="35" t="s">
        <v>66</v>
      </c>
      <c r="N13" s="4" t="s">
        <v>41</v>
      </c>
    </row>
    <row r="20" spans="5:5">
      <c r="E20" s="49"/>
    </row>
    <row r="22" spans="5:5">
      <c r="E22" s="49"/>
    </row>
    <row r="24" spans="5:5">
      <c r="E24" s="49"/>
    </row>
    <row r="26" spans="5:5">
      <c r="E26" s="49"/>
    </row>
    <row r="28" spans="5:5">
      <c r="E28" s="49"/>
    </row>
    <row r="30" spans="5:5">
      <c r="E30" s="49"/>
    </row>
    <row r="32" spans="5:5">
      <c r="E32" s="49"/>
    </row>
    <row r="34" spans="5:5">
      <c r="E34" s="49"/>
    </row>
    <row r="36" spans="5:5">
      <c r="E36" s="49"/>
    </row>
    <row r="38" spans="5:5">
      <c r="E38" s="49"/>
    </row>
    <row r="44" spans="5:5">
      <c r="E44" s="49"/>
    </row>
    <row r="48" spans="5:5">
      <c r="E48" s="49"/>
    </row>
    <row r="52" spans="5:5">
      <c r="E52" s="49"/>
    </row>
  </sheetData>
  <mergeCells count="2">
    <mergeCell ref="A1:N1"/>
    <mergeCell ref="A2:N2"/>
  </mergeCells>
  <conditionalFormatting sqref="N4:N13">
    <cfRule type="cellIs" dxfId="2" priority="9" operator="equal">
      <formula>"VENCIDO "</formula>
    </cfRule>
    <cfRule type="cellIs" dxfId="1" priority="10" operator="equal">
      <formula>"NO PRAZO"</formula>
    </cfRule>
  </conditionalFormatting>
  <conditionalFormatting sqref="N4:N13">
    <cfRule type="cellIs" dxfId="0" priority="8" operator="equal">
      <formula>"VENCIDO"</formula>
    </cfRule>
  </conditionalFormatting>
  <hyperlinks>
    <hyperlink ref="M8" r:id="rId1"/>
    <hyperlink ref="M10" r:id="rId2" display="https://www.santaluzia.mg.gov.br/v2/wp-content/uploads/2020/09/3o-TERMO-ADITIVO-SOCIAL.pdf"/>
    <hyperlink ref="M12" r:id="rId3"/>
    <hyperlink ref="M4" r:id="rId4"/>
    <hyperlink ref="M6" r:id="rId5"/>
    <hyperlink ref="M7" r:id="rId6"/>
    <hyperlink ref="M9" r:id="rId7"/>
    <hyperlink ref="M11" r:id="rId8"/>
    <hyperlink ref="M13" r:id="rId9"/>
    <hyperlink ref="M5" r:id="rId10"/>
  </hyperlinks>
  <pageMargins left="0.511811024" right="0.511811024" top="0.78740157499999996" bottom="0.78740157499999996" header="0.31496062000000002" footer="0.31496062000000002"/>
  <pageSetup paperSize="9" orientation="landscape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CONTRATOS SMDSC 2023</vt:lpstr>
      <vt:lpstr>Plan1</vt:lpstr>
      <vt:lpstr>'CONTRATOS SMDSC 2023'!Area_de_impressao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gleicielepereira</dc:creator>
  <cp:lastModifiedBy>rodrigoribeiro</cp:lastModifiedBy>
  <cp:lastPrinted>2023-10-04T16:44:40Z</cp:lastPrinted>
  <dcterms:created xsi:type="dcterms:W3CDTF">2022-04-06T16:34:14Z</dcterms:created>
  <dcterms:modified xsi:type="dcterms:W3CDTF">2023-10-05T15:00:12Z</dcterms:modified>
</cp:coreProperties>
</file>